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2473\Downloads\3.0 LI Simapag 2023\"/>
    </mc:Choice>
  </mc:AlternateContent>
  <xr:revisionPtr revIDLastSave="0" documentId="13_ncr:1_{B640DDF4-42C5-4E2B-AF4C-6D7E30A7E745}" xr6:coauthVersionLast="47" xr6:coauthVersionMax="47" xr10:uidLastSave="{00000000-0000-0000-0000-000000000000}"/>
  <bookViews>
    <workbookView xWindow="-108" yWindow="-108" windowWidth="23256" windowHeight="13176" xr2:uid="{AAB17804-CB66-483A-8095-6D1E1FA78FBE}"/>
  </bookViews>
  <sheets>
    <sheet name="Tablas comparativas" sheetId="1" r:id="rId1"/>
  </sheets>
  <externalReferences>
    <externalReference r:id="rId2"/>
  </externalReferences>
  <definedNames>
    <definedName name="_xlchart.v2.0" hidden="1">'Tablas comparativas'!$A$111:$A$114</definedName>
    <definedName name="_xlchart.v2.1" hidden="1">'Tablas comparativas'!$B$110</definedName>
    <definedName name="_xlchart.v2.2" hidden="1">'Tablas comparativas'!$B$111:$B$114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" i="1" l="1"/>
  <c r="W2" i="1"/>
  <c r="B119" i="1"/>
  <c r="O108" i="1"/>
  <c r="R2" i="1"/>
  <c r="Q2" i="1"/>
  <c r="P2" i="1"/>
  <c r="A106" i="1"/>
  <c r="B2" i="1"/>
  <c r="K7" i="1"/>
  <c r="M7" i="1" s="1"/>
  <c r="K8" i="1"/>
  <c r="M8" i="1" s="1"/>
  <c r="K9" i="1"/>
  <c r="M9" i="1" s="1"/>
  <c r="K10" i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19" i="1"/>
  <c r="M19" i="1" s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28" i="1"/>
  <c r="M28" i="1" s="1"/>
  <c r="K29" i="1"/>
  <c r="M29" i="1" s="1"/>
  <c r="K30" i="1"/>
  <c r="M30" i="1" s="1"/>
  <c r="K31" i="1"/>
  <c r="M31" i="1" s="1"/>
  <c r="K32" i="1"/>
  <c r="M32" i="1" s="1"/>
  <c r="K33" i="1"/>
  <c r="M33" i="1" s="1"/>
  <c r="K34" i="1"/>
  <c r="M34" i="1" s="1"/>
  <c r="K35" i="1"/>
  <c r="M35" i="1" s="1"/>
  <c r="K36" i="1"/>
  <c r="M36" i="1" s="1"/>
  <c r="K37" i="1"/>
  <c r="M37" i="1" s="1"/>
  <c r="K38" i="1"/>
  <c r="M38" i="1" s="1"/>
  <c r="K39" i="1"/>
  <c r="M39" i="1" s="1"/>
  <c r="K40" i="1"/>
  <c r="M40" i="1" s="1"/>
  <c r="K41" i="1"/>
  <c r="M41" i="1" s="1"/>
  <c r="K42" i="1"/>
  <c r="M42" i="1" s="1"/>
  <c r="K43" i="1"/>
  <c r="M43" i="1" s="1"/>
  <c r="K44" i="1"/>
  <c r="M44" i="1" s="1"/>
  <c r="K45" i="1"/>
  <c r="M45" i="1" s="1"/>
  <c r="K46" i="1"/>
  <c r="M46" i="1" s="1"/>
  <c r="K47" i="1"/>
  <c r="M47" i="1" s="1"/>
  <c r="K48" i="1"/>
  <c r="M48" i="1" s="1"/>
  <c r="K49" i="1"/>
  <c r="M49" i="1" s="1"/>
  <c r="K50" i="1"/>
  <c r="M50" i="1" s="1"/>
  <c r="K51" i="1"/>
  <c r="M51" i="1" s="1"/>
  <c r="K52" i="1"/>
  <c r="M52" i="1" s="1"/>
  <c r="K53" i="1"/>
  <c r="M53" i="1" s="1"/>
  <c r="K54" i="1"/>
  <c r="M54" i="1" s="1"/>
  <c r="K55" i="1"/>
  <c r="M55" i="1" s="1"/>
  <c r="K56" i="1"/>
  <c r="M56" i="1" s="1"/>
  <c r="K57" i="1"/>
  <c r="M57" i="1" s="1"/>
  <c r="K58" i="1"/>
  <c r="M58" i="1" s="1"/>
  <c r="K59" i="1"/>
  <c r="M59" i="1" s="1"/>
  <c r="K60" i="1"/>
  <c r="M60" i="1" s="1"/>
  <c r="K61" i="1"/>
  <c r="M61" i="1" s="1"/>
  <c r="K62" i="1"/>
  <c r="M62" i="1" s="1"/>
  <c r="K63" i="1"/>
  <c r="M63" i="1" s="1"/>
  <c r="K64" i="1"/>
  <c r="M64" i="1" s="1"/>
  <c r="K65" i="1"/>
  <c r="M65" i="1" s="1"/>
  <c r="K66" i="1"/>
  <c r="M66" i="1" s="1"/>
  <c r="K67" i="1"/>
  <c r="M67" i="1" s="1"/>
  <c r="K68" i="1"/>
  <c r="M68" i="1" s="1"/>
  <c r="K69" i="1"/>
  <c r="M69" i="1" s="1"/>
  <c r="K70" i="1"/>
  <c r="M70" i="1" s="1"/>
  <c r="K71" i="1"/>
  <c r="M71" i="1" s="1"/>
  <c r="K72" i="1"/>
  <c r="M72" i="1" s="1"/>
  <c r="K73" i="1"/>
  <c r="M73" i="1" s="1"/>
  <c r="K74" i="1"/>
  <c r="M74" i="1" s="1"/>
  <c r="K75" i="1"/>
  <c r="M75" i="1" s="1"/>
  <c r="K76" i="1"/>
  <c r="M76" i="1" s="1"/>
  <c r="K77" i="1"/>
  <c r="M77" i="1" s="1"/>
  <c r="K78" i="1"/>
  <c r="M78" i="1" s="1"/>
  <c r="K79" i="1"/>
  <c r="M79" i="1" s="1"/>
  <c r="K80" i="1"/>
  <c r="M80" i="1" s="1"/>
  <c r="K81" i="1"/>
  <c r="M81" i="1" s="1"/>
  <c r="K82" i="1"/>
  <c r="M82" i="1" s="1"/>
  <c r="K83" i="1"/>
  <c r="M83" i="1" s="1"/>
  <c r="K84" i="1"/>
  <c r="M84" i="1" s="1"/>
  <c r="K85" i="1"/>
  <c r="M85" i="1" s="1"/>
  <c r="K86" i="1"/>
  <c r="M86" i="1" s="1"/>
  <c r="K87" i="1"/>
  <c r="M87" i="1" s="1"/>
  <c r="K88" i="1"/>
  <c r="M88" i="1" s="1"/>
  <c r="K89" i="1"/>
  <c r="M89" i="1" s="1"/>
  <c r="K90" i="1"/>
  <c r="M90" i="1" s="1"/>
  <c r="K91" i="1"/>
  <c r="M91" i="1" s="1"/>
  <c r="K92" i="1"/>
  <c r="M92" i="1" s="1"/>
  <c r="K93" i="1"/>
  <c r="M93" i="1" s="1"/>
  <c r="K94" i="1"/>
  <c r="M94" i="1" s="1"/>
  <c r="K95" i="1"/>
  <c r="M95" i="1" s="1"/>
  <c r="K96" i="1"/>
  <c r="M96" i="1" s="1"/>
  <c r="K97" i="1"/>
  <c r="M97" i="1" s="1"/>
  <c r="K98" i="1"/>
  <c r="M98" i="1" s="1"/>
  <c r="K99" i="1"/>
  <c r="M99" i="1" s="1"/>
  <c r="K100" i="1"/>
  <c r="M100" i="1" s="1"/>
  <c r="K101" i="1"/>
  <c r="M101" i="1" s="1"/>
  <c r="K102" i="1"/>
  <c r="M102" i="1" s="1"/>
  <c r="K103" i="1"/>
  <c r="M103" i="1" s="1"/>
  <c r="K104" i="1"/>
  <c r="M104" i="1" s="1"/>
  <c r="K105" i="1"/>
  <c r="M105" i="1" s="1"/>
  <c r="K6" i="1"/>
  <c r="M6" i="1" s="1"/>
  <c r="K5" i="1"/>
  <c r="M5" i="1" s="1"/>
  <c r="AA104" i="1"/>
  <c r="AA105" i="1"/>
  <c r="R6" i="1"/>
  <c r="T6" i="1" s="1"/>
  <c r="R7" i="1"/>
  <c r="T7" i="1" s="1"/>
  <c r="R8" i="1"/>
  <c r="T8" i="1" s="1"/>
  <c r="R9" i="1"/>
  <c r="T9" i="1" s="1"/>
  <c r="R10" i="1"/>
  <c r="T10" i="1" s="1"/>
  <c r="R11" i="1"/>
  <c r="T11" i="1" s="1"/>
  <c r="R12" i="1"/>
  <c r="T12" i="1" s="1"/>
  <c r="R13" i="1"/>
  <c r="T13" i="1" s="1"/>
  <c r="R14" i="1"/>
  <c r="T14" i="1" s="1"/>
  <c r="R15" i="1"/>
  <c r="T15" i="1" s="1"/>
  <c r="R16" i="1"/>
  <c r="T16" i="1" s="1"/>
  <c r="R17" i="1"/>
  <c r="T17" i="1" s="1"/>
  <c r="R18" i="1"/>
  <c r="T18" i="1" s="1"/>
  <c r="R19" i="1"/>
  <c r="T19" i="1" s="1"/>
  <c r="R20" i="1"/>
  <c r="T20" i="1" s="1"/>
  <c r="R21" i="1"/>
  <c r="T21" i="1" s="1"/>
  <c r="R22" i="1"/>
  <c r="T22" i="1" s="1"/>
  <c r="R23" i="1"/>
  <c r="T23" i="1" s="1"/>
  <c r="R24" i="1"/>
  <c r="T24" i="1" s="1"/>
  <c r="R25" i="1"/>
  <c r="T25" i="1" s="1"/>
  <c r="R26" i="1"/>
  <c r="T26" i="1" s="1"/>
  <c r="R27" i="1"/>
  <c r="T27" i="1" s="1"/>
  <c r="R28" i="1"/>
  <c r="T28" i="1" s="1"/>
  <c r="R29" i="1"/>
  <c r="T29" i="1" s="1"/>
  <c r="R30" i="1"/>
  <c r="T30" i="1" s="1"/>
  <c r="R31" i="1"/>
  <c r="T31" i="1" s="1"/>
  <c r="R32" i="1"/>
  <c r="T32" i="1" s="1"/>
  <c r="R33" i="1"/>
  <c r="T33" i="1" s="1"/>
  <c r="R34" i="1"/>
  <c r="T34" i="1" s="1"/>
  <c r="R35" i="1"/>
  <c r="T35" i="1" s="1"/>
  <c r="R36" i="1"/>
  <c r="T36" i="1" s="1"/>
  <c r="R37" i="1"/>
  <c r="T37" i="1" s="1"/>
  <c r="R38" i="1"/>
  <c r="T38" i="1" s="1"/>
  <c r="R39" i="1"/>
  <c r="T39" i="1" s="1"/>
  <c r="R40" i="1"/>
  <c r="T40" i="1" s="1"/>
  <c r="R41" i="1"/>
  <c r="T41" i="1" s="1"/>
  <c r="R42" i="1"/>
  <c r="T42" i="1" s="1"/>
  <c r="R43" i="1"/>
  <c r="T43" i="1" s="1"/>
  <c r="R44" i="1"/>
  <c r="T44" i="1" s="1"/>
  <c r="R45" i="1"/>
  <c r="T45" i="1" s="1"/>
  <c r="R46" i="1"/>
  <c r="T46" i="1" s="1"/>
  <c r="R47" i="1"/>
  <c r="T47" i="1" s="1"/>
  <c r="R48" i="1"/>
  <c r="T48" i="1" s="1"/>
  <c r="R49" i="1"/>
  <c r="T49" i="1" s="1"/>
  <c r="R50" i="1"/>
  <c r="T50" i="1" s="1"/>
  <c r="R51" i="1"/>
  <c r="T51" i="1" s="1"/>
  <c r="R52" i="1"/>
  <c r="T52" i="1" s="1"/>
  <c r="R53" i="1"/>
  <c r="T53" i="1" s="1"/>
  <c r="R54" i="1"/>
  <c r="T54" i="1" s="1"/>
  <c r="R55" i="1"/>
  <c r="T55" i="1" s="1"/>
  <c r="R56" i="1"/>
  <c r="T56" i="1" s="1"/>
  <c r="R57" i="1"/>
  <c r="T57" i="1" s="1"/>
  <c r="R58" i="1"/>
  <c r="T58" i="1" s="1"/>
  <c r="R59" i="1"/>
  <c r="T59" i="1" s="1"/>
  <c r="R60" i="1"/>
  <c r="T60" i="1" s="1"/>
  <c r="R61" i="1"/>
  <c r="T61" i="1" s="1"/>
  <c r="R62" i="1"/>
  <c r="T62" i="1" s="1"/>
  <c r="R63" i="1"/>
  <c r="T63" i="1" s="1"/>
  <c r="R64" i="1"/>
  <c r="T64" i="1" s="1"/>
  <c r="R65" i="1"/>
  <c r="T65" i="1" s="1"/>
  <c r="R66" i="1"/>
  <c r="T66" i="1" s="1"/>
  <c r="R67" i="1"/>
  <c r="T67" i="1" s="1"/>
  <c r="R68" i="1"/>
  <c r="T68" i="1" s="1"/>
  <c r="R69" i="1"/>
  <c r="T69" i="1" s="1"/>
  <c r="R70" i="1"/>
  <c r="T70" i="1" s="1"/>
  <c r="R71" i="1"/>
  <c r="T71" i="1" s="1"/>
  <c r="R72" i="1"/>
  <c r="T72" i="1" s="1"/>
  <c r="R73" i="1"/>
  <c r="T73" i="1" s="1"/>
  <c r="R74" i="1"/>
  <c r="T74" i="1" s="1"/>
  <c r="R75" i="1"/>
  <c r="T75" i="1" s="1"/>
  <c r="R76" i="1"/>
  <c r="T76" i="1" s="1"/>
  <c r="R77" i="1"/>
  <c r="T77" i="1" s="1"/>
  <c r="R78" i="1"/>
  <c r="T78" i="1" s="1"/>
  <c r="R79" i="1"/>
  <c r="T79" i="1" s="1"/>
  <c r="R80" i="1"/>
  <c r="T80" i="1" s="1"/>
  <c r="R81" i="1"/>
  <c r="T81" i="1" s="1"/>
  <c r="R82" i="1"/>
  <c r="T82" i="1" s="1"/>
  <c r="R83" i="1"/>
  <c r="T83" i="1" s="1"/>
  <c r="R84" i="1"/>
  <c r="T84" i="1" s="1"/>
  <c r="R85" i="1"/>
  <c r="T85" i="1" s="1"/>
  <c r="R86" i="1"/>
  <c r="T86" i="1" s="1"/>
  <c r="R87" i="1"/>
  <c r="T87" i="1" s="1"/>
  <c r="R88" i="1"/>
  <c r="T88" i="1" s="1"/>
  <c r="R89" i="1"/>
  <c r="T89" i="1" s="1"/>
  <c r="R90" i="1"/>
  <c r="T90" i="1" s="1"/>
  <c r="R91" i="1"/>
  <c r="T91" i="1" s="1"/>
  <c r="R92" i="1"/>
  <c r="T92" i="1" s="1"/>
  <c r="R93" i="1"/>
  <c r="T93" i="1" s="1"/>
  <c r="R94" i="1"/>
  <c r="T94" i="1" s="1"/>
  <c r="R95" i="1"/>
  <c r="T95" i="1" s="1"/>
  <c r="R96" i="1"/>
  <c r="T96" i="1" s="1"/>
  <c r="R97" i="1"/>
  <c r="T97" i="1" s="1"/>
  <c r="R98" i="1"/>
  <c r="T98" i="1" s="1"/>
  <c r="R99" i="1"/>
  <c r="T99" i="1" s="1"/>
  <c r="R100" i="1"/>
  <c r="T100" i="1" s="1"/>
  <c r="R101" i="1"/>
  <c r="T101" i="1" s="1"/>
  <c r="R102" i="1"/>
  <c r="T102" i="1" s="1"/>
  <c r="R103" i="1"/>
  <c r="T103" i="1" s="1"/>
  <c r="R104" i="1"/>
  <c r="T104" i="1" s="1"/>
  <c r="R105" i="1"/>
  <c r="T105" i="1" s="1"/>
  <c r="R5" i="1"/>
  <c r="T5" i="1" s="1"/>
  <c r="Y2" i="1" l="1"/>
  <c r="B123" i="1"/>
  <c r="V106" i="1"/>
  <c r="O106" i="1"/>
  <c r="H106" i="1"/>
  <c r="C120" i="1" l="1"/>
  <c r="C121" i="1"/>
  <c r="C122" i="1"/>
  <c r="C119" i="1"/>
  <c r="A107" i="1"/>
  <c r="Z104" i="1" l="1"/>
  <c r="Z105" i="1"/>
  <c r="S6" i="1"/>
  <c r="S7" i="1"/>
  <c r="S8" i="1"/>
  <c r="S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5" i="1"/>
  <c r="M106" i="1" l="1"/>
  <c r="M3" i="1"/>
  <c r="B114" i="1" s="1"/>
  <c r="Y5" i="1" l="1"/>
  <c r="AA5" i="1" l="1"/>
  <c r="Z5" i="1"/>
  <c r="D5" i="1" l="1"/>
  <c r="C2" i="1" s="1"/>
  <c r="D2" i="1" s="1"/>
  <c r="E5" i="1" l="1"/>
  <c r="F5" i="1"/>
  <c r="Y6" i="1"/>
  <c r="AA6" i="1" l="1"/>
  <c r="Z6" i="1"/>
  <c r="Y7" i="1"/>
  <c r="Y8" i="1" l="1"/>
  <c r="AA7" i="1"/>
  <c r="Z7" i="1"/>
  <c r="AA8" i="1" l="1"/>
  <c r="Z8" i="1"/>
  <c r="Y9" i="1"/>
  <c r="AA9" i="1" l="1"/>
  <c r="Z9" i="1"/>
  <c r="Y10" i="1"/>
  <c r="Y11" i="1" l="1"/>
  <c r="AA10" i="1"/>
  <c r="Z10" i="1"/>
  <c r="Y12" i="1" l="1"/>
  <c r="AA11" i="1"/>
  <c r="Z11" i="1"/>
  <c r="S19" i="1"/>
  <c r="AA12" i="1" l="1"/>
  <c r="Z12" i="1"/>
  <c r="Y13" i="1"/>
  <c r="Y14" i="1" l="1"/>
  <c r="AA13" i="1"/>
  <c r="Z13" i="1"/>
  <c r="AA14" i="1" l="1"/>
  <c r="Z14" i="1"/>
  <c r="Y15" i="1"/>
  <c r="Y16" i="1" l="1"/>
  <c r="AA15" i="1"/>
  <c r="Z15" i="1"/>
  <c r="AA16" i="1" l="1"/>
  <c r="Z16" i="1"/>
  <c r="Y17" i="1"/>
  <c r="Y18" i="1" l="1"/>
  <c r="AA17" i="1"/>
  <c r="Z17" i="1"/>
  <c r="S17" i="1"/>
  <c r="Y19" i="1" l="1"/>
  <c r="AA18" i="1"/>
  <c r="Z18" i="1"/>
  <c r="S18" i="1"/>
  <c r="AA19" i="1" l="1"/>
  <c r="Z19" i="1"/>
  <c r="Y20" i="1"/>
  <c r="Y21" i="1" l="1"/>
  <c r="AA20" i="1"/>
  <c r="Z20" i="1"/>
  <c r="Y22" i="1" l="1"/>
  <c r="AA21" i="1"/>
  <c r="Z21" i="1"/>
  <c r="AA22" i="1" l="1"/>
  <c r="Z22" i="1"/>
  <c r="Y23" i="1"/>
  <c r="Y24" i="1" l="1"/>
  <c r="AA23" i="1"/>
  <c r="Z23" i="1"/>
  <c r="Y25" i="1" l="1"/>
  <c r="AA24" i="1"/>
  <c r="Z24" i="1"/>
  <c r="Y26" i="1" l="1"/>
  <c r="AA25" i="1"/>
  <c r="Z25" i="1"/>
  <c r="Y27" i="1" l="1"/>
  <c r="AA26" i="1"/>
  <c r="Z26" i="1"/>
  <c r="Y28" i="1" l="1"/>
  <c r="AA27" i="1"/>
  <c r="Z27" i="1"/>
  <c r="Y29" i="1" l="1"/>
  <c r="AA28" i="1"/>
  <c r="Z28" i="1"/>
  <c r="Y30" i="1" l="1"/>
  <c r="AA29" i="1"/>
  <c r="Z29" i="1"/>
  <c r="Y31" i="1" l="1"/>
  <c r="AA30" i="1"/>
  <c r="Z30" i="1"/>
  <c r="AA31" i="1" l="1"/>
  <c r="Z31" i="1"/>
  <c r="Y32" i="1"/>
  <c r="Y33" i="1" l="1"/>
  <c r="AA32" i="1"/>
  <c r="Z32" i="1"/>
  <c r="Y34" i="1" l="1"/>
  <c r="AA33" i="1"/>
  <c r="Z33" i="1"/>
  <c r="AA34" i="1" l="1"/>
  <c r="Z34" i="1"/>
  <c r="Y35" i="1"/>
  <c r="AA35" i="1" l="1"/>
  <c r="Z35" i="1"/>
  <c r="Y36" i="1"/>
  <c r="Y37" i="1" l="1"/>
  <c r="AA36" i="1"/>
  <c r="Z36" i="1"/>
  <c r="Y38" i="1" l="1"/>
  <c r="AA37" i="1"/>
  <c r="Z37" i="1"/>
  <c r="Y39" i="1" l="1"/>
  <c r="AA38" i="1"/>
  <c r="Z38" i="1"/>
  <c r="AA39" i="1" l="1"/>
  <c r="Z39" i="1"/>
  <c r="Y40" i="1"/>
  <c r="Y41" i="1" l="1"/>
  <c r="AA40" i="1"/>
  <c r="Z40" i="1"/>
  <c r="Y42" i="1" l="1"/>
  <c r="AA41" i="1"/>
  <c r="Z41" i="1"/>
  <c r="Y43" i="1" l="1"/>
  <c r="AA42" i="1"/>
  <c r="Z42" i="1"/>
  <c r="Y44" i="1" l="1"/>
  <c r="AA43" i="1"/>
  <c r="Z43" i="1"/>
  <c r="Y45" i="1" l="1"/>
  <c r="AA44" i="1"/>
  <c r="Z44" i="1"/>
  <c r="Y46" i="1" l="1"/>
  <c r="AA45" i="1"/>
  <c r="Z45" i="1"/>
  <c r="Y47" i="1" l="1"/>
  <c r="AA46" i="1"/>
  <c r="Z46" i="1"/>
  <c r="AA47" i="1" l="1"/>
  <c r="Z47" i="1"/>
  <c r="Y48" i="1"/>
  <c r="Y49" i="1" l="1"/>
  <c r="AA48" i="1"/>
  <c r="Z48" i="1"/>
  <c r="Y50" i="1" l="1"/>
  <c r="AA49" i="1"/>
  <c r="Z49" i="1"/>
  <c r="Y51" i="1" l="1"/>
  <c r="AA50" i="1"/>
  <c r="Z50" i="1"/>
  <c r="Y52" i="1" l="1"/>
  <c r="AA51" i="1"/>
  <c r="Z51" i="1"/>
  <c r="Y53" i="1" l="1"/>
  <c r="AA52" i="1"/>
  <c r="Z52" i="1"/>
  <c r="Y54" i="1" l="1"/>
  <c r="AA53" i="1"/>
  <c r="Z53" i="1"/>
  <c r="Y55" i="1" l="1"/>
  <c r="AA54" i="1"/>
  <c r="Z54" i="1"/>
  <c r="AA55" i="1" l="1"/>
  <c r="Z55" i="1"/>
  <c r="Y56" i="1"/>
  <c r="Y57" i="1" l="1"/>
  <c r="AA56" i="1"/>
  <c r="Z56" i="1"/>
  <c r="Y58" i="1" l="1"/>
  <c r="AA57" i="1"/>
  <c r="Z57" i="1"/>
  <c r="AA58" i="1" l="1"/>
  <c r="Z58" i="1"/>
  <c r="Y59" i="1"/>
  <c r="Y60" i="1" l="1"/>
  <c r="AA59" i="1"/>
  <c r="Z59" i="1"/>
  <c r="Y61" i="1" l="1"/>
  <c r="AA60" i="1"/>
  <c r="Z60" i="1"/>
  <c r="Y62" i="1" l="1"/>
  <c r="AA61" i="1"/>
  <c r="Z61" i="1"/>
  <c r="AA62" i="1" l="1"/>
  <c r="Z62" i="1"/>
  <c r="Y63" i="1"/>
  <c r="Y64" i="1" l="1"/>
  <c r="AA63" i="1"/>
  <c r="Z63" i="1"/>
  <c r="AA64" i="1" l="1"/>
  <c r="Z64" i="1"/>
  <c r="Y65" i="1"/>
  <c r="Y66" i="1" l="1"/>
  <c r="AA65" i="1"/>
  <c r="Z65" i="1"/>
  <c r="Y67" i="1" l="1"/>
  <c r="AA66" i="1"/>
  <c r="Z66" i="1"/>
  <c r="Y68" i="1" l="1"/>
  <c r="AA67" i="1"/>
  <c r="Z67" i="1"/>
  <c r="Y69" i="1" l="1"/>
  <c r="AA68" i="1"/>
  <c r="Z68" i="1"/>
  <c r="Y70" i="1" l="1"/>
  <c r="AA69" i="1"/>
  <c r="Z69" i="1"/>
  <c r="Y71" i="1" l="1"/>
  <c r="AA70" i="1"/>
  <c r="Z70" i="1"/>
  <c r="Y72" i="1" l="1"/>
  <c r="AA71" i="1"/>
  <c r="Z71" i="1"/>
  <c r="AA72" i="1" l="1"/>
  <c r="Z72" i="1"/>
  <c r="Y73" i="1"/>
  <c r="AA73" i="1" l="1"/>
  <c r="Z73" i="1"/>
  <c r="Y74" i="1"/>
  <c r="AA74" i="1" l="1"/>
  <c r="Z74" i="1"/>
  <c r="Y75" i="1"/>
  <c r="AA75" i="1" l="1"/>
  <c r="Z75" i="1"/>
  <c r="Y76" i="1"/>
  <c r="AA76" i="1" l="1"/>
  <c r="Z76" i="1"/>
  <c r="Y77" i="1"/>
  <c r="AA77" i="1" l="1"/>
  <c r="Z77" i="1"/>
  <c r="Y78" i="1"/>
  <c r="AA78" i="1" l="1"/>
  <c r="Z78" i="1"/>
  <c r="Y79" i="1"/>
  <c r="AA79" i="1" l="1"/>
  <c r="Z79" i="1"/>
  <c r="Y80" i="1"/>
  <c r="AA80" i="1" l="1"/>
  <c r="Z80" i="1"/>
  <c r="Y81" i="1"/>
  <c r="Y82" i="1" l="1"/>
  <c r="AA81" i="1"/>
  <c r="Z81" i="1"/>
  <c r="Y83" i="1" l="1"/>
  <c r="AA82" i="1"/>
  <c r="Z82" i="1"/>
  <c r="Y84" i="1" l="1"/>
  <c r="AA83" i="1"/>
  <c r="Z83" i="1"/>
  <c r="Y85" i="1" l="1"/>
  <c r="AA84" i="1"/>
  <c r="Z84" i="1"/>
  <c r="Y86" i="1" l="1"/>
  <c r="AA85" i="1"/>
  <c r="Z85" i="1"/>
  <c r="Y87" i="1" l="1"/>
  <c r="AA86" i="1"/>
  <c r="Z86" i="1"/>
  <c r="D6" i="1"/>
  <c r="E6" i="1" l="1"/>
  <c r="F6" i="1"/>
  <c r="Y88" i="1"/>
  <c r="AA87" i="1"/>
  <c r="Z87" i="1"/>
  <c r="D22" i="1"/>
  <c r="D8" i="1"/>
  <c r="D7" i="1"/>
  <c r="E22" i="1" l="1"/>
  <c r="F22" i="1"/>
  <c r="Y89" i="1"/>
  <c r="AA88" i="1"/>
  <c r="Z88" i="1"/>
  <c r="E7" i="1"/>
  <c r="F7" i="1"/>
  <c r="E8" i="1"/>
  <c r="F8" i="1"/>
  <c r="D23" i="1"/>
  <c r="D9" i="1"/>
  <c r="D10" i="1"/>
  <c r="E23" i="1" l="1"/>
  <c r="F23" i="1"/>
  <c r="Y90" i="1"/>
  <c r="AA89" i="1"/>
  <c r="Z89" i="1"/>
  <c r="E10" i="1"/>
  <c r="F10" i="1"/>
  <c r="E9" i="1"/>
  <c r="F9" i="1"/>
  <c r="D24" i="1"/>
  <c r="E24" i="1" l="1"/>
  <c r="F24" i="1"/>
  <c r="Y91" i="1"/>
  <c r="AA90" i="1"/>
  <c r="Z90" i="1"/>
  <c r="D11" i="1"/>
  <c r="D25" i="1"/>
  <c r="E25" i="1" l="1"/>
  <c r="F25" i="1"/>
  <c r="Y92" i="1"/>
  <c r="AA91" i="1"/>
  <c r="Z91" i="1"/>
  <c r="E11" i="1"/>
  <c r="F11" i="1"/>
  <c r="D12" i="1"/>
  <c r="D26" i="1"/>
  <c r="E26" i="1" l="1"/>
  <c r="F26" i="1"/>
  <c r="Y93" i="1"/>
  <c r="AA92" i="1"/>
  <c r="Z92" i="1"/>
  <c r="E12" i="1"/>
  <c r="F12" i="1"/>
  <c r="D13" i="1"/>
  <c r="D27" i="1"/>
  <c r="E27" i="1" l="1"/>
  <c r="F27" i="1"/>
  <c r="Y94" i="1"/>
  <c r="AA93" i="1"/>
  <c r="Z93" i="1"/>
  <c r="E13" i="1"/>
  <c r="F13" i="1"/>
  <c r="D28" i="1"/>
  <c r="D14" i="1"/>
  <c r="E28" i="1" l="1"/>
  <c r="F28" i="1"/>
  <c r="Y95" i="1"/>
  <c r="AA94" i="1"/>
  <c r="Z94" i="1"/>
  <c r="E14" i="1"/>
  <c r="F14" i="1"/>
  <c r="D29" i="1"/>
  <c r="D15" i="1"/>
  <c r="E29" i="1" l="1"/>
  <c r="F29" i="1"/>
  <c r="Y96" i="1"/>
  <c r="AA95" i="1"/>
  <c r="Z95" i="1"/>
  <c r="E15" i="1"/>
  <c r="F15" i="1"/>
  <c r="D30" i="1"/>
  <c r="D16" i="1"/>
  <c r="E30" i="1" l="1"/>
  <c r="F30" i="1"/>
  <c r="AA96" i="1"/>
  <c r="Z96" i="1"/>
  <c r="Y97" i="1"/>
  <c r="E16" i="1"/>
  <c r="F16" i="1"/>
  <c r="D17" i="1"/>
  <c r="D31" i="1"/>
  <c r="E31" i="1" l="1"/>
  <c r="F31" i="1"/>
  <c r="Y98" i="1"/>
  <c r="AA97" i="1"/>
  <c r="Z97" i="1"/>
  <c r="E17" i="1"/>
  <c r="F17" i="1"/>
  <c r="D18" i="1"/>
  <c r="D32" i="1"/>
  <c r="E18" i="1" l="1"/>
  <c r="F18" i="1"/>
  <c r="E32" i="1"/>
  <c r="F32" i="1"/>
  <c r="Y99" i="1"/>
  <c r="AA98" i="1"/>
  <c r="Z98" i="1"/>
  <c r="D19" i="1"/>
  <c r="D33" i="1"/>
  <c r="E19" i="1" l="1"/>
  <c r="F19" i="1"/>
  <c r="E33" i="1"/>
  <c r="F33" i="1"/>
  <c r="Y100" i="1"/>
  <c r="AA99" i="1"/>
  <c r="Z99" i="1"/>
  <c r="D20" i="1"/>
  <c r="D34" i="1"/>
  <c r="E20" i="1" l="1"/>
  <c r="F20" i="1"/>
  <c r="E34" i="1"/>
  <c r="F34" i="1"/>
  <c r="Y101" i="1"/>
  <c r="AA100" i="1"/>
  <c r="Z100" i="1"/>
  <c r="D35" i="1"/>
  <c r="E35" i="1" l="1"/>
  <c r="F35" i="1"/>
  <c r="Y102" i="1"/>
  <c r="AA101" i="1"/>
  <c r="Z101" i="1"/>
  <c r="D36" i="1"/>
  <c r="E36" i="1" l="1"/>
  <c r="F36" i="1"/>
  <c r="Y103" i="1"/>
  <c r="AA102" i="1"/>
  <c r="Z102" i="1"/>
  <c r="D37" i="1"/>
  <c r="E37" i="1" l="1"/>
  <c r="F37" i="1"/>
  <c r="AA103" i="1"/>
  <c r="Z103" i="1"/>
  <c r="D38" i="1"/>
  <c r="E38" i="1" l="1"/>
  <c r="F38" i="1"/>
  <c r="AA106" i="1"/>
  <c r="AA3" i="1"/>
  <c r="B113" i="1" s="1"/>
  <c r="D39" i="1"/>
  <c r="E39" i="1" l="1"/>
  <c r="F39" i="1"/>
  <c r="D40" i="1"/>
  <c r="E40" i="1" l="1"/>
  <c r="F40" i="1"/>
  <c r="D41" i="1"/>
  <c r="E41" i="1" l="1"/>
  <c r="F41" i="1"/>
  <c r="D42" i="1"/>
  <c r="E42" i="1" l="1"/>
  <c r="F42" i="1"/>
  <c r="D43" i="1"/>
  <c r="E43" i="1" l="1"/>
  <c r="F43" i="1"/>
  <c r="D44" i="1"/>
  <c r="E44" i="1" l="1"/>
  <c r="F44" i="1"/>
  <c r="D45" i="1"/>
  <c r="E45" i="1" l="1"/>
  <c r="F45" i="1"/>
  <c r="D46" i="1"/>
  <c r="E46" i="1" l="1"/>
  <c r="F46" i="1"/>
  <c r="D47" i="1"/>
  <c r="E47" i="1" l="1"/>
  <c r="F47" i="1"/>
  <c r="D48" i="1"/>
  <c r="E48" i="1" l="1"/>
  <c r="F48" i="1"/>
  <c r="D49" i="1"/>
  <c r="E49" i="1" l="1"/>
  <c r="F49" i="1"/>
  <c r="D50" i="1"/>
  <c r="E50" i="1" l="1"/>
  <c r="F50" i="1"/>
  <c r="D51" i="1"/>
  <c r="E51" i="1" l="1"/>
  <c r="F51" i="1"/>
  <c r="D52" i="1"/>
  <c r="E52" i="1" l="1"/>
  <c r="F52" i="1"/>
  <c r="D53" i="1"/>
  <c r="E53" i="1" l="1"/>
  <c r="F53" i="1"/>
  <c r="D54" i="1"/>
  <c r="E54" i="1" l="1"/>
  <c r="F54" i="1"/>
  <c r="D55" i="1"/>
  <c r="E55" i="1" l="1"/>
  <c r="F55" i="1"/>
  <c r="D56" i="1"/>
  <c r="E56" i="1" l="1"/>
  <c r="F56" i="1"/>
  <c r="D57" i="1"/>
  <c r="E57" i="1" l="1"/>
  <c r="F57" i="1"/>
  <c r="D58" i="1"/>
  <c r="E58" i="1" l="1"/>
  <c r="F58" i="1"/>
  <c r="D59" i="1"/>
  <c r="E59" i="1" l="1"/>
  <c r="F59" i="1"/>
  <c r="D60" i="1"/>
  <c r="E60" i="1" l="1"/>
  <c r="F60" i="1"/>
  <c r="D61" i="1"/>
  <c r="E61" i="1" l="1"/>
  <c r="F61" i="1"/>
  <c r="D62" i="1"/>
  <c r="E62" i="1" l="1"/>
  <c r="F62" i="1"/>
  <c r="D63" i="1"/>
  <c r="E63" i="1" l="1"/>
  <c r="F63" i="1"/>
  <c r="D64" i="1"/>
  <c r="E64" i="1" l="1"/>
  <c r="F64" i="1"/>
  <c r="D65" i="1"/>
  <c r="E65" i="1" l="1"/>
  <c r="F65" i="1"/>
  <c r="D66" i="1"/>
  <c r="E66" i="1" l="1"/>
  <c r="F66" i="1"/>
  <c r="D67" i="1"/>
  <c r="E67" i="1" l="1"/>
  <c r="F67" i="1"/>
  <c r="D68" i="1"/>
  <c r="E68" i="1" l="1"/>
  <c r="F68" i="1"/>
  <c r="D69" i="1"/>
  <c r="E69" i="1" l="1"/>
  <c r="F69" i="1"/>
  <c r="D70" i="1"/>
  <c r="E70" i="1" l="1"/>
  <c r="F70" i="1"/>
  <c r="D71" i="1"/>
  <c r="E71" i="1" l="1"/>
  <c r="F71" i="1"/>
  <c r="D72" i="1"/>
  <c r="E72" i="1" l="1"/>
  <c r="F72" i="1"/>
  <c r="D73" i="1"/>
  <c r="E73" i="1" l="1"/>
  <c r="F73" i="1"/>
  <c r="D74" i="1"/>
  <c r="E74" i="1" l="1"/>
  <c r="F74" i="1"/>
  <c r="D75" i="1"/>
  <c r="E75" i="1" l="1"/>
  <c r="F75" i="1"/>
  <c r="D76" i="1"/>
  <c r="E76" i="1" l="1"/>
  <c r="F76" i="1"/>
  <c r="D77" i="1"/>
  <c r="E77" i="1" l="1"/>
  <c r="F77" i="1"/>
  <c r="D78" i="1"/>
  <c r="E78" i="1" l="1"/>
  <c r="F78" i="1"/>
  <c r="D79" i="1"/>
  <c r="E79" i="1" l="1"/>
  <c r="F79" i="1"/>
  <c r="D80" i="1"/>
  <c r="E80" i="1" l="1"/>
  <c r="F80" i="1"/>
  <c r="D81" i="1"/>
  <c r="E81" i="1" l="1"/>
  <c r="F81" i="1"/>
  <c r="D82" i="1"/>
  <c r="E82" i="1" l="1"/>
  <c r="F82" i="1"/>
  <c r="D83" i="1"/>
  <c r="E83" i="1" l="1"/>
  <c r="F83" i="1"/>
  <c r="D84" i="1"/>
  <c r="E84" i="1" l="1"/>
  <c r="F84" i="1"/>
  <c r="D85" i="1"/>
  <c r="E85" i="1" l="1"/>
  <c r="F85" i="1"/>
  <c r="D86" i="1"/>
  <c r="E86" i="1" l="1"/>
  <c r="F86" i="1"/>
  <c r="D87" i="1"/>
  <c r="E87" i="1" l="1"/>
  <c r="F87" i="1"/>
  <c r="D88" i="1"/>
  <c r="E88" i="1" l="1"/>
  <c r="F88" i="1"/>
  <c r="D89" i="1"/>
  <c r="E89" i="1" l="1"/>
  <c r="F89" i="1"/>
  <c r="D90" i="1"/>
  <c r="E90" i="1" l="1"/>
  <c r="F90" i="1"/>
  <c r="D91" i="1"/>
  <c r="E91" i="1" l="1"/>
  <c r="F91" i="1"/>
  <c r="D92" i="1"/>
  <c r="E92" i="1" l="1"/>
  <c r="F92" i="1"/>
  <c r="D93" i="1"/>
  <c r="E93" i="1" l="1"/>
  <c r="F93" i="1"/>
  <c r="D94" i="1"/>
  <c r="E94" i="1" l="1"/>
  <c r="F94" i="1"/>
  <c r="D95" i="1"/>
  <c r="E95" i="1" l="1"/>
  <c r="F95" i="1"/>
  <c r="D96" i="1"/>
  <c r="E96" i="1" l="1"/>
  <c r="F96" i="1"/>
  <c r="D97" i="1"/>
  <c r="E97" i="1" l="1"/>
  <c r="F97" i="1"/>
  <c r="D98" i="1"/>
  <c r="E98" i="1" l="1"/>
  <c r="F98" i="1"/>
  <c r="D99" i="1"/>
  <c r="E99" i="1" l="1"/>
  <c r="F99" i="1"/>
  <c r="D100" i="1"/>
  <c r="E100" i="1" l="1"/>
  <c r="F100" i="1"/>
  <c r="D101" i="1"/>
  <c r="E101" i="1" l="1"/>
  <c r="F101" i="1"/>
  <c r="D102" i="1"/>
  <c r="E102" i="1" l="1"/>
  <c r="F102" i="1"/>
  <c r="D103" i="1"/>
  <c r="E103" i="1" l="1"/>
  <c r="F103" i="1"/>
  <c r="D105" i="1"/>
  <c r="D104" i="1"/>
  <c r="E105" i="1" l="1"/>
  <c r="F105" i="1"/>
  <c r="E104" i="1"/>
  <c r="F104" i="1"/>
  <c r="S16" i="1"/>
  <c r="S15" i="1" l="1"/>
  <c r="S14" i="1" l="1"/>
  <c r="S13" i="1" l="1"/>
  <c r="S12" i="1" l="1"/>
  <c r="S10" i="1" l="1"/>
  <c r="S11" i="1"/>
  <c r="S9" i="1"/>
  <c r="D21" i="1" l="1"/>
  <c r="E21" i="1" l="1"/>
  <c r="F21" i="1"/>
  <c r="F107" i="1"/>
  <c r="F3" i="1"/>
  <c r="B111" i="1" s="1"/>
  <c r="S20" i="1" l="1"/>
  <c r="S25" i="1"/>
  <c r="S102" i="1"/>
  <c r="S89" i="1" l="1"/>
  <c r="S61" i="1"/>
  <c r="S70" i="1"/>
  <c r="S48" i="1"/>
  <c r="S101" i="1"/>
  <c r="S91" i="1"/>
  <c r="S23" i="1"/>
  <c r="S81" i="1"/>
  <c r="S21" i="1"/>
  <c r="S95" i="1"/>
  <c r="S97" i="1"/>
  <c r="S65" i="1"/>
  <c r="S88" i="1"/>
  <c r="S100" i="1"/>
  <c r="S96" i="1"/>
  <c r="S77" i="1"/>
  <c r="S84" i="1"/>
  <c r="S67" i="1"/>
  <c r="S27" i="1"/>
  <c r="S94" i="1"/>
  <c r="S73" i="1"/>
  <c r="S87" i="1"/>
  <c r="S51" i="1"/>
  <c r="S40" i="1"/>
  <c r="S66" i="1"/>
  <c r="S35" i="1"/>
  <c r="S36" i="1"/>
  <c r="S59" i="1"/>
  <c r="S38" i="1"/>
  <c r="S75" i="1"/>
  <c r="S52" i="1"/>
  <c r="S104" i="1"/>
  <c r="S72" i="1"/>
  <c r="S29" i="1"/>
  <c r="S78" i="1"/>
  <c r="S33" i="1"/>
  <c r="S47" i="1"/>
  <c r="S37" i="1"/>
  <c r="S56" i="1"/>
  <c r="S98" i="1"/>
  <c r="S32" i="1"/>
  <c r="S83" i="1"/>
  <c r="S85" i="1"/>
  <c r="S26" i="1"/>
  <c r="S76" i="1"/>
  <c r="S92" i="1"/>
  <c r="S86" i="1"/>
  <c r="S49" i="1"/>
  <c r="S71" i="1"/>
  <c r="S99" i="1"/>
  <c r="S103" i="1"/>
  <c r="S43" i="1"/>
  <c r="S53" i="1"/>
  <c r="S28" i="1"/>
  <c r="S57" i="1"/>
  <c r="S69" i="1"/>
  <c r="S55" i="1"/>
  <c r="S93" i="1"/>
  <c r="S68" i="1"/>
  <c r="S31" i="1"/>
  <c r="S82" i="1"/>
  <c r="S22" i="1"/>
  <c r="S54" i="1"/>
  <c r="S105" i="1"/>
  <c r="S62" i="1"/>
  <c r="S60" i="1"/>
  <c r="S58" i="1"/>
  <c r="S50" i="1"/>
  <c r="S44" i="1"/>
  <c r="S79" i="1"/>
  <c r="S39" i="1"/>
  <c r="S30" i="1"/>
  <c r="S34" i="1"/>
  <c r="S64" i="1"/>
  <c r="S24" i="1"/>
  <c r="S45" i="1"/>
  <c r="S46" i="1"/>
  <c r="S42" i="1"/>
  <c r="S90" i="1"/>
  <c r="S80" i="1"/>
  <c r="S63" i="1"/>
  <c r="S74" i="1"/>
  <c r="S41" i="1"/>
  <c r="T3" i="1" l="1"/>
  <c r="B112" i="1" s="1"/>
  <c r="B115" i="1" s="1"/>
  <c r="T106" i="1"/>
</calcChain>
</file>

<file path=xl/sharedStrings.xml><?xml version="1.0" encoding="utf-8"?>
<sst xmlns="http://schemas.openxmlformats.org/spreadsheetml/2006/main" count="62" uniqueCount="19">
  <si>
    <t>Usuarios</t>
  </si>
  <si>
    <r>
      <t>M</t>
    </r>
    <r>
      <rPr>
        <b/>
        <vertAlign val="superscript"/>
        <sz val="13"/>
        <color rgb="FFFFFFFF"/>
        <rFont val="Arial Narrow"/>
        <family val="2"/>
      </rPr>
      <t>3</t>
    </r>
  </si>
  <si>
    <t>Impacto $</t>
  </si>
  <si>
    <t>Impacto %</t>
  </si>
  <si>
    <t>Mixto</t>
  </si>
  <si>
    <t>Comercial</t>
  </si>
  <si>
    <t>Máximo incremento</t>
  </si>
  <si>
    <r>
      <t>M</t>
    </r>
    <r>
      <rPr>
        <b/>
        <vertAlign val="superscript"/>
        <sz val="13"/>
        <color rgb="FF000000"/>
        <rFont val="Arial Narrow"/>
        <family val="2"/>
      </rPr>
      <t>3</t>
    </r>
  </si>
  <si>
    <t>Industrial</t>
  </si>
  <si>
    <t>Público</t>
  </si>
  <si>
    <t>Doméstico</t>
  </si>
  <si>
    <t>Promedio</t>
  </si>
  <si>
    <t>dic-22</t>
  </si>
  <si>
    <t>ene-23</t>
  </si>
  <si>
    <t>Cuota base 2022</t>
  </si>
  <si>
    <t>Cuota base 2023</t>
  </si>
  <si>
    <t>Incremento</t>
  </si>
  <si>
    <t>Uso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</si>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</sst>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;\-&quot;$&quot;#,##0.00"/>
    <numFmt numFmtId="8" formatCode="&quot;$&quot;#,##0.00;[Red]\-&quot;$&quot;#,##0.00"/>
    <numFmt numFmtId="43" formatCode="_-* #,##0.00_-;\-* #,##0.00_-;_-* &quot;-&quot;??_-;_-@_-"/>
    <numFmt numFmtId="164" formatCode="0.0%"/>
    <numFmt numFmtId="165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3"/>
      <color rgb="FFFFFFFF"/>
      <name val="Arial Narrow"/>
      <family val="2"/>
    </font>
    <font>
      <b/>
      <vertAlign val="superscript"/>
      <sz val="13"/>
      <color rgb="FFFFFFFF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b/>
      <sz val="13"/>
      <color rgb="FF000000"/>
      <name val="Arial Narrow"/>
      <family val="2"/>
    </font>
    <font>
      <b/>
      <vertAlign val="superscript"/>
      <sz val="13"/>
      <color rgb="FF000000"/>
      <name val="Arial Narrow"/>
      <family val="2"/>
    </font>
    <font>
      <sz val="11"/>
      <color theme="1"/>
      <name val="Calibri"/>
      <family val="2"/>
      <scheme val="minor"/>
    </font>
    <font>
      <sz val="11"/>
      <color rgb="FF000000"/>
      <name val="Verdana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0" fontId="1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8" fontId="6" fillId="0" borderId="0" xfId="0" applyNumberFormat="1" applyFont="1" applyAlignment="1">
      <alignment horizontal="right" vertical="center"/>
    </xf>
    <xf numFmtId="10" fontId="6" fillId="0" borderId="0" xfId="0" applyNumberFormat="1" applyFont="1" applyAlignment="1">
      <alignment horizontal="right" vertical="center"/>
    </xf>
    <xf numFmtId="0" fontId="7" fillId="3" borderId="0" xfId="0" applyFont="1" applyFill="1" applyAlignment="1">
      <alignment horizontal="center" vertical="center"/>
    </xf>
    <xf numFmtId="8" fontId="7" fillId="3" borderId="0" xfId="0" applyNumberFormat="1" applyFont="1" applyFill="1" applyAlignment="1">
      <alignment horizontal="right" vertical="center"/>
    </xf>
    <xf numFmtId="10" fontId="7" fillId="3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4" borderId="0" xfId="0" applyFont="1" applyFill="1" applyAlignment="1">
      <alignment horizontal="center" vertical="center"/>
    </xf>
    <xf numFmtId="17" fontId="8" fillId="4" borderId="0" xfId="0" applyNumberFormat="1" applyFont="1" applyFill="1" applyAlignment="1">
      <alignment horizontal="right" vertical="center"/>
    </xf>
    <xf numFmtId="0" fontId="8" fillId="4" borderId="0" xfId="0" applyFont="1" applyFill="1" applyAlignment="1">
      <alignment horizontal="right" vertical="center"/>
    </xf>
    <xf numFmtId="3" fontId="0" fillId="0" borderId="0" xfId="0" applyNumberFormat="1"/>
    <xf numFmtId="164" fontId="0" fillId="0" borderId="0" xfId="1" applyNumberFormat="1" applyFont="1"/>
    <xf numFmtId="10" fontId="11" fillId="5" borderId="1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4" fillId="0" borderId="0" xfId="0" applyFont="1" applyFill="1" applyAlignment="1">
      <alignment horizontal="center" vertical="center"/>
    </xf>
    <xf numFmtId="17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3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8" fontId="6" fillId="0" borderId="0" xfId="0" applyNumberFormat="1" applyFont="1" applyFill="1" applyAlignment="1">
      <alignment horizontal="right" vertical="center"/>
    </xf>
    <xf numFmtId="10" fontId="6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7" fontId="6" fillId="0" borderId="0" xfId="0" applyNumberFormat="1" applyFont="1" applyFill="1" applyAlignment="1">
      <alignment horizontal="right" vertical="center"/>
    </xf>
    <xf numFmtId="17" fontId="4" fillId="6" borderId="2" xfId="0" applyNumberFormat="1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center" vertical="center" wrapText="1"/>
    </xf>
    <xf numFmtId="9" fontId="0" fillId="0" borderId="0" xfId="1" applyFont="1"/>
    <xf numFmtId="43" fontId="13" fillId="0" borderId="0" xfId="2" applyFont="1"/>
    <xf numFmtId="9" fontId="13" fillId="0" borderId="0" xfId="1" applyFont="1"/>
    <xf numFmtId="9" fontId="14" fillId="0" borderId="0" xfId="1" applyFont="1"/>
    <xf numFmtId="0" fontId="6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7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8" fontId="7" fillId="0" borderId="0" xfId="0" applyNumberFormat="1" applyFont="1" applyFill="1" applyAlignment="1">
      <alignment horizontal="right" vertical="center"/>
    </xf>
    <xf numFmtId="8" fontId="14" fillId="0" borderId="0" xfId="2" applyNumberFormat="1" applyFont="1"/>
    <xf numFmtId="0" fontId="15" fillId="0" borderId="0" xfId="0" applyFont="1" applyAlignment="1">
      <alignment vertical="center"/>
    </xf>
    <xf numFmtId="165" fontId="0" fillId="0" borderId="0" xfId="2" applyNumberFormat="1" applyFont="1"/>
  </cellXfs>
  <cellStyles count="3">
    <cellStyle name="Millares" xfId="2" builtinId="3"/>
    <cellStyle name="Normal" xfId="0" builtinId="0"/>
    <cellStyle name="Porcentaje" xfId="1" builtinId="5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family val="2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Padrón de Usuarios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'Tablas comparativas'!$B$110</c:f>
              <c:strCache>
                <c:ptCount val="1"/>
                <c:pt idx="0">
                  <c:v>Promedio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6312454350816735"/>
                  <c:y val="-7.157461907649583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404549689945195"/>
                      <c:h val="6.77813521253341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635E-45C5-B6C1-A3DF619A58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'Tablas comparativas'!$A$119:$A$122</c:f>
              <c:strCache>
                <c:ptCount val="4"/>
                <c:pt idx="0">
                  <c:v>Doméstico</c:v>
                </c:pt>
                <c:pt idx="1">
                  <c:v>Comercial</c:v>
                </c:pt>
                <c:pt idx="2">
                  <c:v>Mixto</c:v>
                </c:pt>
                <c:pt idx="3">
                  <c:v>Industrial</c:v>
                </c:pt>
              </c:strCache>
            </c:strRef>
          </c:cat>
          <c:val>
            <c:numRef>
              <c:f>'Tablas comparativas'!$B$119:$B$122</c:f>
              <c:numCache>
                <c:formatCode>_-* #,##0_-;\-* #,##0_-;_-* "-"??_-;_-@_-</c:formatCode>
                <c:ptCount val="4"/>
                <c:pt idx="0">
                  <c:v>40076</c:v>
                </c:pt>
                <c:pt idx="1">
                  <c:v>2260</c:v>
                </c:pt>
                <c:pt idx="2">
                  <c:v>1416</c:v>
                </c:pt>
                <c:pt idx="3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E-45C5-B6C1-A3DF619A58B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782192095"/>
        <c:axId val="782194175"/>
      </c:barChart>
      <c:catAx>
        <c:axId val="7821920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782194175"/>
        <c:crosses val="autoZero"/>
        <c:auto val="1"/>
        <c:lblAlgn val="ctr"/>
        <c:lblOffset val="100"/>
        <c:noMultiLvlLbl val="0"/>
      </c:catAx>
      <c:valAx>
        <c:axId val="782194175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crossAx val="7821920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_xlchart.v2.2</cx:f>
      </cx:numDim>
    </cx:data>
  </cx:chartData>
  <cx:chart>
    <cx:title pos="t" align="ctr" overlay="0">
      <cx:tx>
        <cx:txData>
          <cx:v>Promedio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Promedio</a:t>
          </a:r>
        </a:p>
      </cx:txPr>
    </cx:title>
    <cx:plotArea>
      <cx:plotAreaRegion>
        <cx:series layoutId="funnel" uniqueId="{C6A8C833-0F69-4329-81B6-E09C8A8B5446}">
          <cx:tx>
            <cx:txData>
              <cx:f>_xlchart.v2.1</cx:f>
              <cx:v>Promedio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400">
                    <a:solidFill>
                      <a:schemeClr val="bg1"/>
                    </a:solidFill>
                  </a:defRPr>
                </a:pPr>
                <a:endParaRPr lang="es-ES" sz="1400" b="0" i="0" u="none" strike="noStrike" baseline="0">
                  <a:solidFill>
                    <a:schemeClr val="bg1"/>
                  </a:solidFill>
                  <a:latin typeface="Calibri" panose="020F0502020204030204"/>
                </a:endParaRPr>
              </a:p>
            </cx:txPr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/>
            </a:pPr>
            <a:endPara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107</xdr:row>
      <xdr:rowOff>147637</xdr:rowOff>
    </xdr:from>
    <xdr:to>
      <xdr:col>11</xdr:col>
      <xdr:colOff>180975</xdr:colOff>
      <xdr:row>122</xdr:row>
      <xdr:rowOff>33337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6" name="Gráfico 5">
              <a:extLst>
                <a:ext uri="{FF2B5EF4-FFF2-40B4-BE49-F238E27FC236}">
                  <a16:creationId xmlns:a16="http://schemas.microsoft.com/office/drawing/2014/main" id="{1761D6CE-1564-476B-AB7E-D37C9D8CCD3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88155" y="21651277"/>
              <a:ext cx="4861560" cy="2628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5</xdr:col>
      <xdr:colOff>163286</xdr:colOff>
      <xdr:row>123</xdr:row>
      <xdr:rowOff>43543</xdr:rowOff>
    </xdr:from>
    <xdr:to>
      <xdr:col>11</xdr:col>
      <xdr:colOff>163286</xdr:colOff>
      <xdr:row>137</xdr:row>
      <xdr:rowOff>114301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49CA501-68C2-4F16-9210-55AD0A632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mapaggob-my.sharepoint.com/personal/officedg_simapaggob_onmicrosoft_com/Documents/2022/PLAN%20TARIFARIO%202023/V.3/Para%20Ale/tablas-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-cálculo"/>
      <sheetName val="M"/>
      <sheetName val="D- cálculo"/>
      <sheetName val="D"/>
      <sheetName val="C-cálculo"/>
      <sheetName val="C"/>
      <sheetName val="I-cálculo"/>
      <sheetName val="I"/>
    </sheetNames>
    <sheetDataSet>
      <sheetData sheetId="0">
        <row r="2">
          <cell r="K2">
            <v>154.13999999999999</v>
          </cell>
        </row>
        <row r="3">
          <cell r="K3">
            <v>161.67708000000002</v>
          </cell>
        </row>
        <row r="4">
          <cell r="K4">
            <v>169.93</v>
          </cell>
        </row>
        <row r="5">
          <cell r="K5">
            <v>177.93</v>
          </cell>
        </row>
        <row r="6">
          <cell r="K6">
            <v>186.00000000000003</v>
          </cell>
        </row>
        <row r="7">
          <cell r="K7">
            <v>194.14000000000001</v>
          </cell>
        </row>
        <row r="8">
          <cell r="K8">
            <v>202.35000000000002</v>
          </cell>
        </row>
        <row r="9">
          <cell r="K9">
            <v>210.63000000000002</v>
          </cell>
        </row>
        <row r="10">
          <cell r="K10">
            <v>218.98000000000002</v>
          </cell>
        </row>
        <row r="11">
          <cell r="K11">
            <v>227.40000000000003</v>
          </cell>
        </row>
        <row r="12">
          <cell r="K12">
            <v>235.89000000000001</v>
          </cell>
        </row>
        <row r="13">
          <cell r="K13">
            <v>244.45000000000002</v>
          </cell>
        </row>
        <row r="14">
          <cell r="K14">
            <v>253.08000000000004</v>
          </cell>
        </row>
        <row r="15">
          <cell r="K15">
            <v>261.78000000000003</v>
          </cell>
        </row>
        <row r="16">
          <cell r="K16">
            <v>277.34000000000003</v>
          </cell>
        </row>
        <row r="17">
          <cell r="K17">
            <v>301.04880000000003</v>
          </cell>
        </row>
        <row r="18">
          <cell r="K18">
            <v>324.63585</v>
          </cell>
        </row>
        <row r="19">
          <cell r="K19">
            <v>350.04948000000002</v>
          </cell>
        </row>
        <row r="20">
          <cell r="K20">
            <v>377.32610999999997</v>
          </cell>
        </row>
        <row r="21">
          <cell r="K21">
            <v>406.49184000000002</v>
          </cell>
        </row>
        <row r="22">
          <cell r="K22">
            <v>437.49970000000002</v>
          </cell>
        </row>
        <row r="23">
          <cell r="K23">
            <v>469.82136000000003</v>
          </cell>
        </row>
        <row r="24">
          <cell r="K24">
            <v>503.48135999999994</v>
          </cell>
        </row>
        <row r="25">
          <cell r="K25">
            <v>538.97591999999997</v>
          </cell>
        </row>
        <row r="26">
          <cell r="K26">
            <v>576.24716999999998</v>
          </cell>
        </row>
        <row r="27">
          <cell r="K27">
            <v>615.32100000000003</v>
          </cell>
        </row>
        <row r="28">
          <cell r="K28">
            <v>658.81200000000013</v>
          </cell>
        </row>
        <row r="29">
          <cell r="K29">
            <v>704.25600000000009</v>
          </cell>
        </row>
        <row r="30">
          <cell r="K30">
            <v>751.65300000000002</v>
          </cell>
        </row>
        <row r="31">
          <cell r="K31">
            <v>801.03449999999998</v>
          </cell>
        </row>
        <row r="32">
          <cell r="K32">
            <v>852.39</v>
          </cell>
        </row>
        <row r="33">
          <cell r="K33">
            <v>905.75100000000009</v>
          </cell>
        </row>
        <row r="34">
          <cell r="K34">
            <v>953.20050000000003</v>
          </cell>
        </row>
        <row r="35">
          <cell r="K35">
            <v>1002.1305</v>
          </cell>
        </row>
        <row r="36">
          <cell r="K36">
            <v>1052.5830000000001</v>
          </cell>
        </row>
        <row r="37">
          <cell r="K37">
            <v>1104.5265000000002</v>
          </cell>
        </row>
        <row r="38">
          <cell r="K38">
            <v>1155.6825000000001</v>
          </cell>
        </row>
        <row r="39">
          <cell r="K39">
            <v>1210.4714999999999</v>
          </cell>
        </row>
        <row r="40">
          <cell r="K40">
            <v>1266.7200000000003</v>
          </cell>
        </row>
        <row r="41">
          <cell r="K41">
            <v>1324.5330000000001</v>
          </cell>
        </row>
        <row r="42">
          <cell r="K42">
            <v>1383.7529999999999</v>
          </cell>
        </row>
        <row r="43">
          <cell r="K43">
            <v>1444.4850000000001</v>
          </cell>
        </row>
        <row r="44">
          <cell r="K44">
            <v>1496.376</v>
          </cell>
        </row>
        <row r="45">
          <cell r="K45">
            <v>1549.2435</v>
          </cell>
        </row>
        <row r="46">
          <cell r="K46">
            <v>1603.1505</v>
          </cell>
        </row>
        <row r="47">
          <cell r="K47">
            <v>1658.0025000000001</v>
          </cell>
        </row>
        <row r="48">
          <cell r="K48">
            <v>1713.8835000000001</v>
          </cell>
        </row>
        <row r="49">
          <cell r="K49">
            <v>1770.7410000000002</v>
          </cell>
        </row>
        <row r="50">
          <cell r="K50">
            <v>1828.596</v>
          </cell>
        </row>
        <row r="51">
          <cell r="K51">
            <v>1887.4485</v>
          </cell>
        </row>
        <row r="52">
          <cell r="K52">
            <v>1951.0680000000002</v>
          </cell>
        </row>
        <row r="53">
          <cell r="K53">
            <v>2012.0100000000002</v>
          </cell>
        </row>
        <row r="54">
          <cell r="K54">
            <v>2073.9704999999999</v>
          </cell>
        </row>
        <row r="55">
          <cell r="K55">
            <v>2164.3440000000005</v>
          </cell>
        </row>
        <row r="56">
          <cell r="K56">
            <v>2215.3634999999999</v>
          </cell>
        </row>
        <row r="57">
          <cell r="K57">
            <v>2266.9605000000001</v>
          </cell>
        </row>
        <row r="58">
          <cell r="K58">
            <v>2318.9775000000004</v>
          </cell>
        </row>
        <row r="59">
          <cell r="K59">
            <v>2371.5195000000003</v>
          </cell>
        </row>
        <row r="60">
          <cell r="K60">
            <v>2424.5969999999998</v>
          </cell>
        </row>
        <row r="61">
          <cell r="K61">
            <v>2478.1785</v>
          </cell>
        </row>
        <row r="62">
          <cell r="K62">
            <v>2544.4860000000003</v>
          </cell>
        </row>
        <row r="63">
          <cell r="K63">
            <v>2606.8455000000004</v>
          </cell>
        </row>
        <row r="64">
          <cell r="K64">
            <v>2667.4724999999999</v>
          </cell>
        </row>
        <row r="65">
          <cell r="K65">
            <v>2723.5214999999998</v>
          </cell>
        </row>
        <row r="66">
          <cell r="K66">
            <v>2780.1480000000001</v>
          </cell>
        </row>
        <row r="67">
          <cell r="K67">
            <v>2837.2365000000004</v>
          </cell>
        </row>
        <row r="68">
          <cell r="K68">
            <v>2894.85</v>
          </cell>
        </row>
        <row r="69">
          <cell r="K69">
            <v>2952.9465</v>
          </cell>
        </row>
        <row r="70">
          <cell r="K70">
            <v>3011.5889999999999</v>
          </cell>
        </row>
        <row r="71">
          <cell r="K71">
            <v>3070.7040000000002</v>
          </cell>
        </row>
        <row r="72">
          <cell r="K72">
            <v>3130.3125</v>
          </cell>
        </row>
        <row r="73">
          <cell r="K73">
            <v>3190.4459999999999</v>
          </cell>
        </row>
        <row r="74">
          <cell r="K74">
            <v>3251.0940000000005</v>
          </cell>
        </row>
        <row r="75">
          <cell r="K75">
            <v>3312.2250000000004</v>
          </cell>
        </row>
        <row r="76">
          <cell r="K76">
            <v>3373.8915000000002</v>
          </cell>
        </row>
        <row r="77">
          <cell r="K77">
            <v>3436.0304999999998</v>
          </cell>
        </row>
        <row r="78">
          <cell r="K78">
            <v>3498.7260000000001</v>
          </cell>
        </row>
        <row r="79">
          <cell r="K79">
            <v>3561.8940000000002</v>
          </cell>
        </row>
        <row r="80">
          <cell r="K80">
            <v>3625.5765000000001</v>
          </cell>
        </row>
        <row r="81">
          <cell r="K81">
            <v>3689.7315000000003</v>
          </cell>
        </row>
        <row r="82">
          <cell r="K82">
            <v>3754.4325000000003</v>
          </cell>
        </row>
        <row r="83">
          <cell r="K83">
            <v>3819.6059999999998</v>
          </cell>
        </row>
        <row r="84">
          <cell r="K84">
            <v>3885.3465000000001</v>
          </cell>
        </row>
        <row r="85">
          <cell r="K85">
            <v>3951.5910000000003</v>
          </cell>
        </row>
        <row r="86">
          <cell r="K86">
            <v>4018.2870000000003</v>
          </cell>
        </row>
        <row r="87">
          <cell r="K87">
            <v>4085.4870000000001</v>
          </cell>
        </row>
        <row r="88">
          <cell r="K88">
            <v>4153.2750000000005</v>
          </cell>
        </row>
        <row r="89">
          <cell r="K89">
            <v>4221.4934999999996</v>
          </cell>
        </row>
        <row r="90">
          <cell r="K90">
            <v>4290.2685000000001</v>
          </cell>
        </row>
        <row r="91">
          <cell r="K91">
            <v>4359.5369999999994</v>
          </cell>
        </row>
        <row r="92">
          <cell r="K92">
            <v>4429.3305</v>
          </cell>
        </row>
        <row r="93">
          <cell r="K93">
            <v>4499.5965000000006</v>
          </cell>
        </row>
        <row r="94">
          <cell r="K94">
            <v>4570.3665000000001</v>
          </cell>
        </row>
        <row r="95">
          <cell r="K95">
            <v>4641.6615000000002</v>
          </cell>
        </row>
        <row r="96">
          <cell r="K96">
            <v>4736.7810000000009</v>
          </cell>
        </row>
        <row r="97">
          <cell r="K97">
            <v>4832.9085000000005</v>
          </cell>
        </row>
        <row r="98">
          <cell r="K98">
            <v>4930.0020000000004</v>
          </cell>
        </row>
        <row r="99">
          <cell r="K99">
            <v>5028.1350000000002</v>
          </cell>
        </row>
        <row r="100">
          <cell r="K100">
            <v>5127.255000000001</v>
          </cell>
        </row>
        <row r="101">
          <cell r="K101">
            <v>5227.4250000000002</v>
          </cell>
        </row>
        <row r="102">
          <cell r="K102">
            <v>5327.5214999999998</v>
          </cell>
        </row>
      </sheetData>
      <sheetData sheetId="1" refreshError="1"/>
      <sheetData sheetId="2">
        <row r="2">
          <cell r="L2">
            <v>123.2595</v>
          </cell>
        </row>
        <row r="3">
          <cell r="L3">
            <v>131.01949999999999</v>
          </cell>
        </row>
        <row r="4">
          <cell r="L4">
            <v>138.79949999999999</v>
          </cell>
        </row>
        <row r="5">
          <cell r="L5">
            <v>146.59950000000001</v>
          </cell>
        </row>
        <row r="6">
          <cell r="L6">
            <v>154.4195</v>
          </cell>
        </row>
        <row r="7">
          <cell r="L7">
            <v>162.2595</v>
          </cell>
        </row>
        <row r="8">
          <cell r="L8">
            <v>170.11950000000002</v>
          </cell>
        </row>
        <row r="9">
          <cell r="L9">
            <v>177.99950000000001</v>
          </cell>
        </row>
        <row r="10">
          <cell r="L10">
            <v>185.89949999999999</v>
          </cell>
        </row>
        <row r="11">
          <cell r="L11">
            <v>193.81950000000001</v>
          </cell>
        </row>
        <row r="12">
          <cell r="L12">
            <v>201.7595</v>
          </cell>
        </row>
        <row r="13">
          <cell r="L13">
            <v>209.71950000000001</v>
          </cell>
        </row>
        <row r="14">
          <cell r="L14">
            <v>217.6995</v>
          </cell>
        </row>
        <row r="15">
          <cell r="L15">
            <v>229.45650000000001</v>
          </cell>
        </row>
        <row r="16">
          <cell r="L16">
            <v>245.84699999999998</v>
          </cell>
        </row>
        <row r="17">
          <cell r="L17">
            <v>270.24900000000002</v>
          </cell>
        </row>
        <row r="18">
          <cell r="L18">
            <v>289.65300000000002</v>
          </cell>
        </row>
        <row r="19">
          <cell r="L19">
            <v>310.40100000000001</v>
          </cell>
        </row>
        <row r="20">
          <cell r="L20">
            <v>332.40899999999999</v>
          </cell>
        </row>
        <row r="21">
          <cell r="L21">
            <v>355.79250000000008</v>
          </cell>
        </row>
        <row r="22">
          <cell r="L22">
            <v>385.46550000000002</v>
          </cell>
        </row>
        <row r="23">
          <cell r="L23">
            <v>415.9785</v>
          </cell>
        </row>
        <row r="24">
          <cell r="L24">
            <v>448.17149999999998</v>
          </cell>
        </row>
        <row r="25">
          <cell r="L25">
            <v>480.35399999999998</v>
          </cell>
        </row>
        <row r="26">
          <cell r="L26">
            <v>514.07999999999993</v>
          </cell>
        </row>
        <row r="27">
          <cell r="L27">
            <v>549.44399999999996</v>
          </cell>
        </row>
        <row r="28">
          <cell r="L28">
            <v>586.37250000000006</v>
          </cell>
        </row>
        <row r="29">
          <cell r="L29">
            <v>624.87600000000009</v>
          </cell>
        </row>
        <row r="30">
          <cell r="L30">
            <v>664.98599999999999</v>
          </cell>
        </row>
        <row r="31">
          <cell r="L31">
            <v>706.69200000000012</v>
          </cell>
        </row>
        <row r="32">
          <cell r="L32">
            <v>749.87850000000003</v>
          </cell>
        </row>
        <row r="33">
          <cell r="L33">
            <v>794.76599999999996</v>
          </cell>
        </row>
        <row r="34">
          <cell r="L34">
            <v>839.62200000000007</v>
          </cell>
        </row>
        <row r="35">
          <cell r="L35">
            <v>885.92700000000002</v>
          </cell>
        </row>
        <row r="36">
          <cell r="L36">
            <v>933.8280000000002</v>
          </cell>
        </row>
        <row r="37">
          <cell r="L37">
            <v>983.13600000000008</v>
          </cell>
        </row>
        <row r="38">
          <cell r="L38">
            <v>1033.9139999999998</v>
          </cell>
        </row>
        <row r="39">
          <cell r="L39">
            <v>1086.183</v>
          </cell>
        </row>
        <row r="40">
          <cell r="L40">
            <v>1139.9640000000002</v>
          </cell>
        </row>
        <row r="41">
          <cell r="L41">
            <v>1195.2465000000002</v>
          </cell>
        </row>
        <row r="42">
          <cell r="L42">
            <v>1252.0095000000001</v>
          </cell>
        </row>
        <row r="43">
          <cell r="L43">
            <v>1310.2424999999998</v>
          </cell>
        </row>
        <row r="44">
          <cell r="L44">
            <v>1364.8110000000001</v>
          </cell>
        </row>
        <row r="45">
          <cell r="L45">
            <v>1420.6395000000002</v>
          </cell>
        </row>
        <row r="46">
          <cell r="L46">
            <v>1477.6754999999998</v>
          </cell>
        </row>
        <row r="47">
          <cell r="L47">
            <v>1536.0030000000002</v>
          </cell>
        </row>
        <row r="48">
          <cell r="L48">
            <v>1595.5170000000003</v>
          </cell>
        </row>
        <row r="49">
          <cell r="L49">
            <v>1650.5055000000002</v>
          </cell>
        </row>
        <row r="50">
          <cell r="L50">
            <v>1706.5335</v>
          </cell>
        </row>
        <row r="51">
          <cell r="L51">
            <v>1763.4855000000002</v>
          </cell>
        </row>
        <row r="52">
          <cell r="L52">
            <v>1821.4559999999997</v>
          </cell>
        </row>
        <row r="53">
          <cell r="L53">
            <v>1880.4555</v>
          </cell>
        </row>
        <row r="54">
          <cell r="L54">
            <v>1940.4315000000001</v>
          </cell>
        </row>
        <row r="55">
          <cell r="L55">
            <v>1988.3220000000001</v>
          </cell>
        </row>
        <row r="56">
          <cell r="L56">
            <v>2036.6954999999998</v>
          </cell>
        </row>
        <row r="57">
          <cell r="L57">
            <v>2085.6150000000002</v>
          </cell>
        </row>
        <row r="58">
          <cell r="L58">
            <v>2135.0174999999999</v>
          </cell>
        </row>
        <row r="59">
          <cell r="L59">
            <v>2184.9450000000002</v>
          </cell>
        </row>
        <row r="60">
          <cell r="L60">
            <v>2235.3345000000004</v>
          </cell>
        </row>
        <row r="61">
          <cell r="L61">
            <v>2286.2595000000006</v>
          </cell>
        </row>
        <row r="62">
          <cell r="L62">
            <v>2337.6675</v>
          </cell>
        </row>
        <row r="63">
          <cell r="L63">
            <v>2389.6215000000002</v>
          </cell>
        </row>
        <row r="64">
          <cell r="L64">
            <v>2442.0480000000002</v>
          </cell>
        </row>
        <row r="65">
          <cell r="L65">
            <v>2494.9785000000011</v>
          </cell>
        </row>
        <row r="66">
          <cell r="L66">
            <v>2548.4340000000002</v>
          </cell>
        </row>
        <row r="67">
          <cell r="L67">
            <v>2602.3200000000006</v>
          </cell>
        </row>
        <row r="68">
          <cell r="L68">
            <v>2656.7729999999997</v>
          </cell>
        </row>
        <row r="69">
          <cell r="L69">
            <v>2711.7300000000005</v>
          </cell>
        </row>
        <row r="70">
          <cell r="L70">
            <v>2767.1910000000003</v>
          </cell>
        </row>
        <row r="71">
          <cell r="L71">
            <v>2823.114</v>
          </cell>
        </row>
        <row r="72">
          <cell r="L72">
            <v>2879.6250000000005</v>
          </cell>
        </row>
        <row r="73">
          <cell r="L73">
            <v>2936.5770000000002</v>
          </cell>
        </row>
        <row r="74">
          <cell r="L74">
            <v>3002.9580000000005</v>
          </cell>
        </row>
        <row r="75">
          <cell r="L75">
            <v>3070.0950000000007</v>
          </cell>
        </row>
        <row r="76">
          <cell r="L76">
            <v>3137.9564999999998</v>
          </cell>
        </row>
        <row r="77">
          <cell r="L77">
            <v>3206.6055000000001</v>
          </cell>
        </row>
        <row r="78">
          <cell r="L78">
            <v>3276.0105000000003</v>
          </cell>
        </row>
        <row r="79">
          <cell r="L79">
            <v>3346.1400000000003</v>
          </cell>
        </row>
        <row r="80">
          <cell r="L80">
            <v>3417.0255000000002</v>
          </cell>
        </row>
        <row r="81">
          <cell r="L81">
            <v>3488.73</v>
          </cell>
        </row>
        <row r="82">
          <cell r="L82">
            <v>3561.1485000000002</v>
          </cell>
        </row>
        <row r="83">
          <cell r="L83">
            <v>3634.3230000000003</v>
          </cell>
        </row>
        <row r="84">
          <cell r="L84">
            <v>3687.9569999999999</v>
          </cell>
        </row>
        <row r="85">
          <cell r="L85">
            <v>3741.8535000000006</v>
          </cell>
        </row>
        <row r="86">
          <cell r="L86">
            <v>3796.0125000000007</v>
          </cell>
        </row>
        <row r="87">
          <cell r="L87">
            <v>3850.4130000000005</v>
          </cell>
        </row>
        <row r="88">
          <cell r="L88">
            <v>3905.1179999999999</v>
          </cell>
        </row>
        <row r="89">
          <cell r="L89">
            <v>3960.0225000000005</v>
          </cell>
        </row>
        <row r="90">
          <cell r="L90">
            <v>4015.2210000000005</v>
          </cell>
        </row>
        <row r="91">
          <cell r="L91">
            <v>4070.6610000000005</v>
          </cell>
        </row>
        <row r="92">
          <cell r="L92">
            <v>4126.3425000000007</v>
          </cell>
        </row>
        <row r="93">
          <cell r="L93">
            <v>4182.2970000000005</v>
          </cell>
        </row>
        <row r="94">
          <cell r="L94">
            <v>4238.5245000000004</v>
          </cell>
        </row>
        <row r="95">
          <cell r="L95">
            <v>4295.0040000000008</v>
          </cell>
        </row>
        <row r="96">
          <cell r="L96">
            <v>4351.7355000000007</v>
          </cell>
        </row>
        <row r="97">
          <cell r="L97">
            <v>4408.750500000001</v>
          </cell>
        </row>
        <row r="98">
          <cell r="L98">
            <v>4465.9755000000005</v>
          </cell>
        </row>
        <row r="99">
          <cell r="L99">
            <v>4523.4839999999995</v>
          </cell>
        </row>
        <row r="100">
          <cell r="L100">
            <v>4581.2550000000001</v>
          </cell>
        </row>
        <row r="101">
          <cell r="L101">
            <v>4639.299</v>
          </cell>
        </row>
        <row r="102">
          <cell r="L102">
            <v>4696.6499999999996</v>
          </cell>
        </row>
      </sheetData>
      <sheetData sheetId="3" refreshError="1"/>
      <sheetData sheetId="4">
        <row r="2">
          <cell r="K2">
            <v>180.1695</v>
          </cell>
        </row>
        <row r="3">
          <cell r="K3">
            <v>190.9195</v>
          </cell>
        </row>
        <row r="4">
          <cell r="K4">
            <v>201.76949999999999</v>
          </cell>
        </row>
        <row r="5">
          <cell r="K5">
            <v>212.71950000000001</v>
          </cell>
        </row>
        <row r="6">
          <cell r="K6">
            <v>223.76949999999999</v>
          </cell>
        </row>
        <row r="7">
          <cell r="K7">
            <v>234.91950000000003</v>
          </cell>
        </row>
        <row r="8">
          <cell r="K8">
            <v>246.16950000000003</v>
          </cell>
        </row>
        <row r="9">
          <cell r="K9">
            <v>257.51949999999999</v>
          </cell>
        </row>
        <row r="10">
          <cell r="K10">
            <v>268.96950000000004</v>
          </cell>
        </row>
        <row r="11">
          <cell r="K11">
            <v>280.51950000000005</v>
          </cell>
        </row>
        <row r="12">
          <cell r="K12">
            <v>292.16950000000008</v>
          </cell>
        </row>
        <row r="13">
          <cell r="K13">
            <v>303.91950000000008</v>
          </cell>
        </row>
        <row r="14">
          <cell r="K14">
            <v>315.76950000000011</v>
          </cell>
        </row>
        <row r="15">
          <cell r="K15">
            <v>327.71950000000015</v>
          </cell>
        </row>
        <row r="16">
          <cell r="K16">
            <v>350.21699999999998</v>
          </cell>
        </row>
        <row r="17">
          <cell r="K17">
            <v>373.0335</v>
          </cell>
        </row>
        <row r="18">
          <cell r="K18">
            <v>397.07850000000002</v>
          </cell>
        </row>
        <row r="19">
          <cell r="K19">
            <v>422.59350000000006</v>
          </cell>
        </row>
        <row r="20">
          <cell r="K20">
            <v>449.64149999999995</v>
          </cell>
        </row>
        <row r="21">
          <cell r="K21">
            <v>478.19100000000003</v>
          </cell>
        </row>
        <row r="22">
          <cell r="K22">
            <v>508.28399999999999</v>
          </cell>
        </row>
        <row r="23">
          <cell r="K23">
            <v>539.64750000000004</v>
          </cell>
        </row>
        <row r="24">
          <cell r="K24">
            <v>572.48099999999999</v>
          </cell>
        </row>
        <row r="25">
          <cell r="K25">
            <v>606.8264999999999</v>
          </cell>
        </row>
        <row r="26">
          <cell r="K26">
            <v>642.68399999999997</v>
          </cell>
        </row>
        <row r="27">
          <cell r="K27">
            <v>680.04299999999989</v>
          </cell>
        </row>
        <row r="28">
          <cell r="K28">
            <v>718.87199999999996</v>
          </cell>
        </row>
        <row r="29">
          <cell r="K29">
            <v>759.21299999999985</v>
          </cell>
        </row>
        <row r="30">
          <cell r="K30">
            <v>801.10799999999995</v>
          </cell>
        </row>
        <row r="31">
          <cell r="K31">
            <v>844.41000000000008</v>
          </cell>
        </row>
        <row r="32">
          <cell r="K32">
            <v>889.25549999999998</v>
          </cell>
        </row>
        <row r="33">
          <cell r="K33">
            <v>935.61299999999994</v>
          </cell>
        </row>
        <row r="34">
          <cell r="K34">
            <v>983.43</v>
          </cell>
        </row>
        <row r="35">
          <cell r="K35">
            <v>1032.7905000000001</v>
          </cell>
        </row>
        <row r="36">
          <cell r="K36">
            <v>1083.663</v>
          </cell>
        </row>
        <row r="37">
          <cell r="K37">
            <v>1135.9950000000001</v>
          </cell>
        </row>
        <row r="38">
          <cell r="K38">
            <v>1189.8705</v>
          </cell>
        </row>
        <row r="39">
          <cell r="K39">
            <v>1245.2160000000001</v>
          </cell>
        </row>
        <row r="40">
          <cell r="K40">
            <v>1302.0840000000001</v>
          </cell>
        </row>
        <row r="41">
          <cell r="K41">
            <v>1360.4430000000002</v>
          </cell>
        </row>
        <row r="42">
          <cell r="K42">
            <v>1420.2825000000003</v>
          </cell>
        </row>
        <row r="43">
          <cell r="K43">
            <v>1481.7075000000002</v>
          </cell>
        </row>
        <row r="44">
          <cell r="K44">
            <v>1534.1130000000001</v>
          </cell>
        </row>
        <row r="45">
          <cell r="K45">
            <v>1587.5370000000003</v>
          </cell>
        </row>
        <row r="46">
          <cell r="K46">
            <v>1641.99</v>
          </cell>
        </row>
        <row r="47">
          <cell r="K47">
            <v>1697.4195</v>
          </cell>
        </row>
        <row r="48">
          <cell r="K48">
            <v>1753.8779999999999</v>
          </cell>
        </row>
        <row r="49">
          <cell r="K49">
            <v>1811.3235000000002</v>
          </cell>
        </row>
        <row r="50">
          <cell r="K50">
            <v>1869.8084999999999</v>
          </cell>
        </row>
        <row r="51">
          <cell r="K51">
            <v>1929.2595000000003</v>
          </cell>
        </row>
        <row r="52">
          <cell r="K52">
            <v>2002.2240000000002</v>
          </cell>
        </row>
        <row r="53">
          <cell r="K53">
            <v>2076.6795000000002</v>
          </cell>
        </row>
        <row r="54">
          <cell r="K54">
            <v>2152.6050000000005</v>
          </cell>
        </row>
        <row r="55">
          <cell r="K55">
            <v>2206.3335000000002</v>
          </cell>
        </row>
        <row r="56">
          <cell r="K56">
            <v>2260.6290000000004</v>
          </cell>
        </row>
        <row r="57">
          <cell r="K57">
            <v>2315.5230000000001</v>
          </cell>
        </row>
        <row r="58">
          <cell r="K58">
            <v>2371.0574999999999</v>
          </cell>
        </row>
        <row r="59">
          <cell r="K59">
            <v>2427.1485000000002</v>
          </cell>
        </row>
        <row r="60">
          <cell r="K60">
            <v>2483.9115000000002</v>
          </cell>
        </row>
        <row r="61">
          <cell r="K61">
            <v>2541.2415000000001</v>
          </cell>
        </row>
        <row r="62">
          <cell r="K62">
            <v>2599.2015000000001</v>
          </cell>
        </row>
        <row r="63">
          <cell r="K63">
            <v>2657.7704999999996</v>
          </cell>
        </row>
        <row r="64">
          <cell r="K64">
            <v>2716.9485</v>
          </cell>
        </row>
        <row r="65">
          <cell r="K65">
            <v>2776.7565000000004</v>
          </cell>
        </row>
        <row r="66">
          <cell r="K66">
            <v>2837.1210000000001</v>
          </cell>
        </row>
        <row r="67">
          <cell r="K67">
            <v>2898.1365000000001</v>
          </cell>
        </row>
        <row r="68">
          <cell r="K68">
            <v>2959.7610000000004</v>
          </cell>
        </row>
        <row r="69">
          <cell r="K69">
            <v>3021.9839999999999</v>
          </cell>
        </row>
        <row r="70">
          <cell r="K70">
            <v>3084.8054999999999</v>
          </cell>
        </row>
        <row r="71">
          <cell r="K71">
            <v>3148.2779999999998</v>
          </cell>
        </row>
        <row r="72">
          <cell r="K72">
            <v>3212.3174999999997</v>
          </cell>
        </row>
        <row r="73">
          <cell r="K73">
            <v>3277.0079999999998</v>
          </cell>
        </row>
        <row r="74">
          <cell r="K74">
            <v>3342.2759999999998</v>
          </cell>
        </row>
        <row r="75">
          <cell r="K75">
            <v>3408.1635000000001</v>
          </cell>
        </row>
        <row r="76">
          <cell r="K76">
            <v>3474.6914999999999</v>
          </cell>
        </row>
        <row r="77">
          <cell r="K77">
            <v>3541.8179999999998</v>
          </cell>
        </row>
        <row r="78">
          <cell r="K78">
            <v>3609.5324999999998</v>
          </cell>
        </row>
        <row r="79">
          <cell r="K79">
            <v>3677.8874999999998</v>
          </cell>
        </row>
        <row r="80">
          <cell r="K80">
            <v>3746.8515000000002</v>
          </cell>
        </row>
        <row r="81">
          <cell r="K81">
            <v>3816.4034999999999</v>
          </cell>
        </row>
        <row r="82">
          <cell r="K82">
            <v>3886.5750000000003</v>
          </cell>
        </row>
        <row r="83">
          <cell r="K83">
            <v>3957.3660000000004</v>
          </cell>
        </row>
        <row r="84">
          <cell r="K84">
            <v>4028.808</v>
          </cell>
        </row>
        <row r="85">
          <cell r="K85">
            <v>4100.8275000000003</v>
          </cell>
        </row>
        <row r="86">
          <cell r="K86">
            <v>4173.4769999999999</v>
          </cell>
        </row>
        <row r="87">
          <cell r="K87">
            <v>4246.7355000000007</v>
          </cell>
        </row>
        <row r="88">
          <cell r="K88">
            <v>4320.6134999999995</v>
          </cell>
        </row>
        <row r="89">
          <cell r="K89">
            <v>4395.1005000000005</v>
          </cell>
        </row>
        <row r="90">
          <cell r="K90">
            <v>4470.1439999999993</v>
          </cell>
        </row>
        <row r="91">
          <cell r="K91">
            <v>4545.87</v>
          </cell>
        </row>
        <row r="92">
          <cell r="K92">
            <v>4622.1840000000002</v>
          </cell>
        </row>
        <row r="93">
          <cell r="K93">
            <v>4699.107</v>
          </cell>
        </row>
        <row r="94">
          <cell r="K94">
            <v>4776.6809999999996</v>
          </cell>
        </row>
        <row r="95">
          <cell r="K95">
            <v>4873.4804999999997</v>
          </cell>
        </row>
        <row r="96">
          <cell r="K96">
            <v>4971.2669999999998</v>
          </cell>
        </row>
        <row r="97">
          <cell r="K97">
            <v>5070.0824999999995</v>
          </cell>
        </row>
        <row r="98">
          <cell r="K98">
            <v>5169.9375</v>
          </cell>
        </row>
        <row r="99">
          <cell r="K99">
            <v>5270.8214999999991</v>
          </cell>
        </row>
        <row r="100">
          <cell r="K100">
            <v>5372.6714999999995</v>
          </cell>
        </row>
        <row r="101">
          <cell r="K101">
            <v>5475.5820000000003</v>
          </cell>
        </row>
        <row r="102">
          <cell r="K102">
            <v>5553.2820000000002</v>
          </cell>
        </row>
      </sheetData>
      <sheetData sheetId="5" refreshError="1"/>
      <sheetData sheetId="6">
        <row r="2">
          <cell r="K2">
            <v>379.92149999999998</v>
          </cell>
        </row>
        <row r="3">
          <cell r="K3">
            <v>427.47432000000003</v>
          </cell>
        </row>
        <row r="4">
          <cell r="K4">
            <v>475.73411999999996</v>
          </cell>
        </row>
        <row r="5">
          <cell r="K5">
            <v>524.83356000000003</v>
          </cell>
        </row>
        <row r="6">
          <cell r="K6">
            <v>574.86830999999995</v>
          </cell>
        </row>
        <row r="7">
          <cell r="K7">
            <v>625.84080000000006</v>
          </cell>
        </row>
        <row r="8">
          <cell r="K8">
            <v>677.72222999999997</v>
          </cell>
        </row>
        <row r="9">
          <cell r="K9">
            <v>730.55662000000007</v>
          </cell>
        </row>
        <row r="10">
          <cell r="K10">
            <v>784.30471</v>
          </cell>
        </row>
        <row r="11">
          <cell r="K11">
            <v>838.98972000000003</v>
          </cell>
        </row>
        <row r="12">
          <cell r="K12">
            <v>894.6454</v>
          </cell>
        </row>
        <row r="13">
          <cell r="K13">
            <v>950.33284000000003</v>
          </cell>
        </row>
        <row r="14">
          <cell r="K14">
            <v>1006.3449899999999</v>
          </cell>
        </row>
        <row r="15">
          <cell r="K15">
            <v>1063.10168</v>
          </cell>
        </row>
        <row r="16">
          <cell r="K16">
            <v>1120.6152299999999</v>
          </cell>
        </row>
        <row r="17">
          <cell r="K17">
            <v>1178.8875</v>
          </cell>
        </row>
        <row r="18">
          <cell r="K18">
            <v>1235.6189999999999</v>
          </cell>
        </row>
        <row r="19">
          <cell r="K19">
            <v>1292.865</v>
          </cell>
        </row>
        <row r="20">
          <cell r="K20">
            <v>1350.7095000000002</v>
          </cell>
        </row>
        <row r="21">
          <cell r="K21">
            <v>1409.0790000000002</v>
          </cell>
        </row>
        <row r="22">
          <cell r="K22">
            <v>1468.0259999999998</v>
          </cell>
        </row>
        <row r="23">
          <cell r="K23">
            <v>1526.7839999999999</v>
          </cell>
        </row>
        <row r="24">
          <cell r="K24">
            <v>1583.3475000000001</v>
          </cell>
        </row>
        <row r="25">
          <cell r="K25">
            <v>1640.1735000000001</v>
          </cell>
        </row>
        <row r="26">
          <cell r="K26">
            <v>1697.2305000000001</v>
          </cell>
        </row>
        <row r="27">
          <cell r="K27">
            <v>1754.6025</v>
          </cell>
        </row>
        <row r="28">
          <cell r="K28">
            <v>1812.1634999999999</v>
          </cell>
        </row>
        <row r="29">
          <cell r="K29">
            <v>1870.0185000000001</v>
          </cell>
        </row>
        <row r="30">
          <cell r="K30">
            <v>1928.1465000000001</v>
          </cell>
        </row>
        <row r="31">
          <cell r="K31">
            <v>1986.5160000000001</v>
          </cell>
        </row>
        <row r="32">
          <cell r="K32">
            <v>2045.1270000000002</v>
          </cell>
        </row>
        <row r="33">
          <cell r="K33">
            <v>2103.9794999999999</v>
          </cell>
        </row>
        <row r="34">
          <cell r="K34">
            <v>2163.1680000000001</v>
          </cell>
        </row>
        <row r="35">
          <cell r="K35">
            <v>2222.5980000000004</v>
          </cell>
        </row>
        <row r="36">
          <cell r="K36">
            <v>2282.2695000000003</v>
          </cell>
        </row>
        <row r="37">
          <cell r="K37">
            <v>2342.1825000000003</v>
          </cell>
        </row>
        <row r="38">
          <cell r="K38">
            <v>2402.3580000000002</v>
          </cell>
        </row>
        <row r="39">
          <cell r="K39">
            <v>2462.817</v>
          </cell>
        </row>
        <row r="40">
          <cell r="K40">
            <v>2523.5385000000001</v>
          </cell>
        </row>
        <row r="41">
          <cell r="K41">
            <v>2584.5225</v>
          </cell>
        </row>
        <row r="42">
          <cell r="K42">
            <v>2645.7584999999999</v>
          </cell>
        </row>
        <row r="43">
          <cell r="K43">
            <v>2707.2465000000002</v>
          </cell>
        </row>
        <row r="44">
          <cell r="K44">
            <v>2768.9655000000002</v>
          </cell>
        </row>
        <row r="45">
          <cell r="K45">
            <v>2830.989</v>
          </cell>
        </row>
        <row r="46">
          <cell r="K46">
            <v>2893.3065000000001</v>
          </cell>
        </row>
        <row r="47">
          <cell r="K47">
            <v>2955.8235000000004</v>
          </cell>
        </row>
        <row r="48">
          <cell r="K48">
            <v>3018.6134999999999</v>
          </cell>
        </row>
        <row r="49">
          <cell r="K49">
            <v>3081.6870000000004</v>
          </cell>
        </row>
        <row r="50">
          <cell r="K50">
            <v>3145.002</v>
          </cell>
        </row>
        <row r="51">
          <cell r="K51">
            <v>3208.59</v>
          </cell>
        </row>
        <row r="52">
          <cell r="K52">
            <v>3272.43</v>
          </cell>
        </row>
        <row r="53">
          <cell r="K53">
            <v>3336.5639999999999</v>
          </cell>
        </row>
        <row r="54">
          <cell r="K54">
            <v>3400.9184999999998</v>
          </cell>
        </row>
        <row r="55">
          <cell r="K55">
            <v>3465.5040000000004</v>
          </cell>
        </row>
        <row r="56">
          <cell r="K56">
            <v>3530.4360000000001</v>
          </cell>
        </row>
        <row r="57">
          <cell r="K57">
            <v>3595.6200000000003</v>
          </cell>
        </row>
        <row r="58">
          <cell r="K58">
            <v>3661.0035000000003</v>
          </cell>
        </row>
        <row r="59">
          <cell r="K59">
            <v>3726.681</v>
          </cell>
        </row>
        <row r="60">
          <cell r="K60">
            <v>3792.6525000000001</v>
          </cell>
        </row>
        <row r="61">
          <cell r="K61">
            <v>3858.8340000000003</v>
          </cell>
        </row>
        <row r="62">
          <cell r="K62">
            <v>3925.2885000000001</v>
          </cell>
        </row>
        <row r="63">
          <cell r="K63">
            <v>3992.0160000000001</v>
          </cell>
        </row>
        <row r="64">
          <cell r="K64">
            <v>4058.9850000000001</v>
          </cell>
        </row>
        <row r="65">
          <cell r="K65">
            <v>4126.2480000000005</v>
          </cell>
        </row>
        <row r="66">
          <cell r="K66">
            <v>4193.7105000000001</v>
          </cell>
        </row>
        <row r="67">
          <cell r="K67">
            <v>4269.6360000000004</v>
          </cell>
        </row>
        <row r="68">
          <cell r="K68">
            <v>4346.0130000000008</v>
          </cell>
        </row>
        <row r="69">
          <cell r="K69">
            <v>4414.567500000001</v>
          </cell>
        </row>
        <row r="70">
          <cell r="K70">
            <v>4483.3845000000001</v>
          </cell>
        </row>
        <row r="71">
          <cell r="K71">
            <v>4552.4744999999994</v>
          </cell>
        </row>
        <row r="72">
          <cell r="K72">
            <v>4621.8164999999999</v>
          </cell>
        </row>
        <row r="73">
          <cell r="K73">
            <v>4691.4105000000009</v>
          </cell>
        </row>
        <row r="74">
          <cell r="K74">
            <v>4761.2669999999998</v>
          </cell>
        </row>
        <row r="75">
          <cell r="K75">
            <v>4831.4279999999999</v>
          </cell>
        </row>
        <row r="76">
          <cell r="K76">
            <v>4901.8095000000003</v>
          </cell>
        </row>
        <row r="77">
          <cell r="K77">
            <v>4972.4324999999999</v>
          </cell>
        </row>
        <row r="78">
          <cell r="K78">
            <v>5043.3599999999997</v>
          </cell>
        </row>
        <row r="79">
          <cell r="K79">
            <v>5114.5710000000008</v>
          </cell>
        </row>
        <row r="80">
          <cell r="K80">
            <v>5185.9920000000002</v>
          </cell>
        </row>
        <row r="81">
          <cell r="K81">
            <v>5257.6859999999997</v>
          </cell>
        </row>
        <row r="82">
          <cell r="K82">
            <v>5329.6530000000002</v>
          </cell>
        </row>
        <row r="83">
          <cell r="K83">
            <v>5401.8824999999997</v>
          </cell>
        </row>
        <row r="84">
          <cell r="K84">
            <v>5474.4164999999994</v>
          </cell>
        </row>
        <row r="85">
          <cell r="K85">
            <v>5547.1500000000005</v>
          </cell>
        </row>
        <row r="86">
          <cell r="K86">
            <v>5620.1670000000004</v>
          </cell>
        </row>
        <row r="87">
          <cell r="K87">
            <v>5693.4675000000007</v>
          </cell>
        </row>
        <row r="88">
          <cell r="K88">
            <v>5766.9990000000007</v>
          </cell>
        </row>
        <row r="89">
          <cell r="K89">
            <v>5840.8665000000001</v>
          </cell>
        </row>
        <row r="90">
          <cell r="K90">
            <v>5914.9230000000007</v>
          </cell>
        </row>
        <row r="91">
          <cell r="K91">
            <v>5989.2630000000008</v>
          </cell>
        </row>
        <row r="92">
          <cell r="K92">
            <v>6063.8760000000002</v>
          </cell>
        </row>
        <row r="93">
          <cell r="K93">
            <v>6138.7515000000003</v>
          </cell>
        </row>
        <row r="94">
          <cell r="K94">
            <v>6213.8685000000005</v>
          </cell>
        </row>
        <row r="95">
          <cell r="K95">
            <v>6289.3005000000003</v>
          </cell>
        </row>
        <row r="96">
          <cell r="K96">
            <v>6365.0055000000002</v>
          </cell>
        </row>
        <row r="97">
          <cell r="K97">
            <v>6440.8994999999995</v>
          </cell>
        </row>
        <row r="98">
          <cell r="K98">
            <v>6517.14</v>
          </cell>
        </row>
        <row r="99">
          <cell r="K99">
            <v>6593.5695000000005</v>
          </cell>
        </row>
        <row r="100">
          <cell r="K100">
            <v>6670.3035</v>
          </cell>
        </row>
      </sheetData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5F12E8-9123-4D83-A808-FFDA2257C4B0}" name="Tabla1" displayName="Tabla1" ref="A4:F106" totalsRowCount="1" headerRowDxfId="36" dataDxfId="35">
  <autoFilter ref="A4:F105" xr:uid="{F95F12E8-9123-4D83-A808-FFDA2257C4B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33998AE8-038B-4B40-94B1-B3879962796A}" name="Usuarios" totalsRowFunction="sum" dataDxfId="34" totalsRowDxfId="33"/>
    <tableColumn id="2" xr3:uid="{FB2ED945-469C-4664-8EF1-54C530DBB151}" name="M3" dataDxfId="32" totalsRowDxfId="31"/>
    <tableColumn id="3" xr3:uid="{F3010752-D96E-4CA6-B205-3B401A91BAC6}" name="dic-22" dataDxfId="30" totalsRowDxfId="29"/>
    <tableColumn id="4" xr3:uid="{AB2E972D-1148-48FC-B45F-24F538839453}" name="ene-23" dataDxfId="28" totalsRowDxfId="27">
      <calculatedColumnFormula>'[1]D- cálculo'!$L2</calculatedColumnFormula>
    </tableColumn>
    <tableColumn id="5" xr3:uid="{98E55BEA-9E6C-4E5C-B84B-B4C47FD0527D}" name="Impacto $" dataDxfId="26" totalsRowDxfId="25">
      <calculatedColumnFormula>D5-C5</calculatedColumnFormula>
    </tableColumn>
    <tableColumn id="6" xr3:uid="{E8FE93C4-6DC5-4D9E-95C6-9939E4990FB3}" name="Impacto %" dataDxfId="24" totalsRowDxfId="23">
      <calculatedColumnFormula>D5/C5-1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CF7650-8027-4473-A3C1-B40ECFB47E2D}" name="Tabla2" displayName="Tabla2" ref="H4:M105" totalsRowShown="0" dataDxfId="22">
  <autoFilter ref="H4:M105" xr:uid="{07CF7650-8027-4473-A3C1-B40ECFB47E2D}"/>
  <tableColumns count="6">
    <tableColumn id="1" xr3:uid="{DE35A555-8A13-4EAA-8266-B711E30F5ADC}" name="Usuarios" dataDxfId="21"/>
    <tableColumn id="2" xr3:uid="{11A91918-C0DD-4411-8B66-72C2728A5939}" name="M3" dataDxfId="20"/>
    <tableColumn id="3" xr3:uid="{2896DDAD-1990-4836-A29C-45AFFE936E72}" name="dic-22" dataDxfId="19"/>
    <tableColumn id="4" xr3:uid="{A275E3CF-8D12-43C7-ABAC-C854EE69B06B}" name="ene-23" dataDxfId="18">
      <calculatedColumnFormula>'[1]M-cálculo'!$K2</calculatedColumnFormula>
    </tableColumn>
    <tableColumn id="5" xr3:uid="{60DD924D-9328-4CCE-8F90-07A27579ED0E}" name="Impacto $" dataDxfId="17">
      <calculatedColumnFormula>K5-J5</calculatedColumnFormula>
    </tableColumn>
    <tableColumn id="6" xr3:uid="{79366B60-36C0-4309-AA24-4117252746F5}" name="Impacto %" dataDxfId="16">
      <calculatedColumnFormula>K5/J5-1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197F022-2166-4CF2-B1A4-9E3F048E0908}" name="Tabla3" displayName="Tabla3" ref="O4:T105" totalsRowShown="0" headerRowDxfId="15" dataDxfId="14">
  <autoFilter ref="O4:T105" xr:uid="{B197F022-2166-4CF2-B1A4-9E3F048E090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C315A958-0331-4571-A394-F8EA23177653}" name="Usuarios" dataDxfId="13"/>
    <tableColumn id="2" xr3:uid="{21CCC5E4-0242-4FD4-9A91-6A325CB4DFED}" name="M3" dataDxfId="12"/>
    <tableColumn id="3" xr3:uid="{B334C4B2-C199-4F41-BA89-DF6415D558BC}" name="dic-22" dataDxfId="11"/>
    <tableColumn id="4" xr3:uid="{9BFA95DD-6367-4D44-A564-EAAAA1EA58E0}" name="ene-23" dataDxfId="10">
      <calculatedColumnFormula>'[1]C-cálculo'!$K2</calculatedColumnFormula>
    </tableColumn>
    <tableColumn id="5" xr3:uid="{34F91F69-9174-4C01-A28A-7408CA91463A}" name="Impacto $" dataDxfId="9">
      <calculatedColumnFormula>R5-Q5</calculatedColumnFormula>
    </tableColumn>
    <tableColumn id="6" xr3:uid="{64C2EA70-2275-4651-B85B-E2899136F4B8}" name="Impacto %" dataDxfId="8">
      <calculatedColumnFormula>R5/Q5-1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02E0904-8F39-4BAA-BBA3-1019F9E3D7F8}" name="Tabla4" displayName="Tabla4" ref="V4:AA105" totalsRowShown="0" headerRowDxfId="7" dataDxfId="6">
  <autoFilter ref="V4:AA105" xr:uid="{702E0904-8F39-4BAA-BBA3-1019F9E3D7F8}"/>
  <tableColumns count="6">
    <tableColumn id="1" xr3:uid="{EB918905-9EF5-40A2-9C70-9EEBB4DEF4C6}" name="Usuarios" dataDxfId="5"/>
    <tableColumn id="2" xr3:uid="{D58C386D-C690-4D7E-9EA8-4E786A656852}" name="M3" dataDxfId="4"/>
    <tableColumn id="3" xr3:uid="{302E0407-4704-4FC3-B3CF-00B44D8CAF13}" name="dic-22" dataDxfId="3"/>
    <tableColumn id="4" xr3:uid="{6741A92E-B5E7-4A1F-8B28-B23E1A994077}" name="ene-23" dataDxfId="2"/>
    <tableColumn id="5" xr3:uid="{B3FC9209-C9F0-4D7E-B4C6-122565CC17F2}" name="Impacto $" dataDxfId="1">
      <calculatedColumnFormula>Y5-X5</calculatedColumnFormula>
    </tableColumn>
    <tableColumn id="6" xr3:uid="{DBBEEDE6-024D-470A-8149-9861491F0E76}" name="Impacto %" dataDxfId="0">
      <calculatedColumnFormula>Y5/X5-1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8FE7D-2306-4ABB-A801-FCA08BE80145}">
  <dimension ref="A1:AH123"/>
  <sheetViews>
    <sheetView showGridLines="0" tabSelected="1" zoomScale="70" zoomScaleNormal="70" workbookViewId="0"/>
  </sheetViews>
  <sheetFormatPr baseColWidth="10" defaultRowHeight="14.4" x14ac:dyDescent="0.3"/>
  <cols>
    <col min="2" max="2" width="13" bestFit="1" customWidth="1"/>
    <col min="5" max="5" width="12.21875" customWidth="1"/>
    <col min="6" max="6" width="12.88671875" customWidth="1"/>
    <col min="8" max="8" width="11.77734375" customWidth="1"/>
    <col min="12" max="12" width="12.33203125" customWidth="1"/>
    <col min="13" max="13" width="13" customWidth="1"/>
    <col min="15" max="15" width="11.77734375" customWidth="1"/>
    <col min="19" max="19" width="12.33203125" customWidth="1"/>
    <col min="20" max="20" width="13" customWidth="1"/>
    <col min="22" max="22" width="11.77734375" customWidth="1"/>
    <col min="26" max="26" width="12.33203125" customWidth="1"/>
    <col min="27" max="27" width="13" customWidth="1"/>
    <col min="28" max="35" width="0" hidden="1" customWidth="1"/>
  </cols>
  <sheetData>
    <row r="1" spans="1:34" ht="33.6" x14ac:dyDescent="0.3">
      <c r="A1" s="31" t="s">
        <v>17</v>
      </c>
      <c r="B1" s="31" t="s">
        <v>14</v>
      </c>
      <c r="C1" s="31" t="s">
        <v>15</v>
      </c>
      <c r="D1" s="30" t="s">
        <v>16</v>
      </c>
      <c r="H1" s="31" t="s">
        <v>17</v>
      </c>
      <c r="I1" s="31" t="s">
        <v>14</v>
      </c>
      <c r="J1" s="31" t="s">
        <v>15</v>
      </c>
      <c r="K1" s="30" t="s">
        <v>16</v>
      </c>
      <c r="O1" s="31" t="s">
        <v>17</v>
      </c>
      <c r="P1" s="31" t="s">
        <v>14</v>
      </c>
      <c r="Q1" s="31" t="s">
        <v>15</v>
      </c>
      <c r="R1" s="30" t="s">
        <v>16</v>
      </c>
      <c r="V1" s="31" t="s">
        <v>17</v>
      </c>
      <c r="W1" s="31" t="s">
        <v>14</v>
      </c>
      <c r="X1" s="31" t="s">
        <v>15</v>
      </c>
      <c r="Y1" s="30" t="s">
        <v>16</v>
      </c>
    </row>
    <row r="2" spans="1:34" ht="18" x14ac:dyDescent="0.35">
      <c r="A2" s="1" t="s">
        <v>10</v>
      </c>
      <c r="B2" s="33">
        <f>+C5</f>
        <v>117.39</v>
      </c>
      <c r="C2" s="33">
        <f>+D5</f>
        <v>123.2595</v>
      </c>
      <c r="D2" s="34">
        <f>+C2/B2-1</f>
        <v>5.0000000000000044E-2</v>
      </c>
      <c r="H2" t="s">
        <v>4</v>
      </c>
      <c r="I2" s="33"/>
      <c r="J2" s="33"/>
      <c r="K2" s="34"/>
      <c r="O2" s="42" t="s">
        <v>5</v>
      </c>
      <c r="P2" s="41">
        <f>+Q5</f>
        <v>171.59</v>
      </c>
      <c r="Q2" s="41">
        <f>+R5</f>
        <v>180.1695</v>
      </c>
      <c r="R2" s="35">
        <f>+Q2/P2-1</f>
        <v>5.0000000000000044E-2</v>
      </c>
      <c r="V2" s="1" t="s">
        <v>8</v>
      </c>
      <c r="W2" s="41">
        <f>+X5</f>
        <v>361.83</v>
      </c>
      <c r="X2" s="41">
        <f>+Y5</f>
        <v>379.92149999999998</v>
      </c>
      <c r="Y2" s="35">
        <f>+X2/W2-1</f>
        <v>5.0000000000000044E-2</v>
      </c>
    </row>
    <row r="3" spans="1:34" ht="15.6" x14ac:dyDescent="0.3">
      <c r="B3" s="2"/>
      <c r="C3" s="3"/>
      <c r="F3" s="4">
        <f>AVERAGE(F5:F105)</f>
        <v>4.8987918011956857E-2</v>
      </c>
      <c r="I3" s="2"/>
      <c r="J3" s="3"/>
      <c r="M3" s="4">
        <f>AVERAGE(M5:M105)</f>
        <v>4.8158845227775401E-2</v>
      </c>
      <c r="S3" s="11" t="s">
        <v>6</v>
      </c>
      <c r="T3" s="4">
        <f>AVERAGE(T5:T105)</f>
        <v>4.88443421294101E-2</v>
      </c>
      <c r="AA3" s="4">
        <f>AVERAGE(AA5:AA105)</f>
        <v>4.8960396039603865E-2</v>
      </c>
      <c r="AC3" s="1" t="s">
        <v>9</v>
      </c>
      <c r="AH3" s="4">
        <v>0.03</v>
      </c>
    </row>
    <row r="4" spans="1:34" ht="20.399999999999999" x14ac:dyDescent="0.3">
      <c r="A4" s="20" t="s">
        <v>0</v>
      </c>
      <c r="B4" s="20" t="s">
        <v>1</v>
      </c>
      <c r="C4" s="21" t="s">
        <v>12</v>
      </c>
      <c r="D4" s="21" t="s">
        <v>13</v>
      </c>
      <c r="E4" s="22" t="s">
        <v>2</v>
      </c>
      <c r="F4" s="22" t="s">
        <v>3</v>
      </c>
      <c r="H4" s="20" t="s">
        <v>0</v>
      </c>
      <c r="I4" s="20" t="s">
        <v>1</v>
      </c>
      <c r="J4" s="21" t="s">
        <v>12</v>
      </c>
      <c r="K4" s="21" t="s">
        <v>13</v>
      </c>
      <c r="L4" s="22" t="s">
        <v>2</v>
      </c>
      <c r="M4" s="22" t="s">
        <v>3</v>
      </c>
      <c r="O4" s="37" t="s">
        <v>0</v>
      </c>
      <c r="P4" s="37" t="s">
        <v>7</v>
      </c>
      <c r="Q4" s="38" t="s">
        <v>12</v>
      </c>
      <c r="R4" s="38" t="s">
        <v>13</v>
      </c>
      <c r="S4" s="39" t="s">
        <v>2</v>
      </c>
      <c r="T4" s="39" t="s">
        <v>3</v>
      </c>
      <c r="V4" s="20" t="s">
        <v>0</v>
      </c>
      <c r="W4" s="20" t="s">
        <v>1</v>
      </c>
      <c r="X4" s="21" t="s">
        <v>12</v>
      </c>
      <c r="Y4" s="21" t="s">
        <v>13</v>
      </c>
      <c r="Z4" s="22" t="s">
        <v>2</v>
      </c>
      <c r="AA4" s="22" t="s">
        <v>3</v>
      </c>
      <c r="AC4" s="13" t="s">
        <v>0</v>
      </c>
      <c r="AD4" s="13" t="s">
        <v>7</v>
      </c>
      <c r="AE4" s="14">
        <v>44896</v>
      </c>
      <c r="AF4" s="14">
        <v>44927</v>
      </c>
      <c r="AG4" s="15" t="s">
        <v>2</v>
      </c>
      <c r="AH4" s="15" t="s">
        <v>3</v>
      </c>
    </row>
    <row r="5" spans="1:34" ht="15.6" x14ac:dyDescent="0.3">
      <c r="A5" s="23">
        <v>2902</v>
      </c>
      <c r="B5" s="24">
        <v>0</v>
      </c>
      <c r="C5" s="25">
        <v>117.39</v>
      </c>
      <c r="D5" s="25">
        <f>'[1]D- cálculo'!$L2</f>
        <v>123.2595</v>
      </c>
      <c r="E5" s="25">
        <f>D5-C5</f>
        <v>5.8695000000000022</v>
      </c>
      <c r="F5" s="26">
        <f>D5/C5-1</f>
        <v>5.0000000000000044E-2</v>
      </c>
      <c r="H5" s="23">
        <v>60</v>
      </c>
      <c r="I5" s="24">
        <v>0</v>
      </c>
      <c r="J5" s="25">
        <v>146.80000000000001</v>
      </c>
      <c r="K5" s="25">
        <f>'[1]M-cálculo'!$K2</f>
        <v>154.13999999999999</v>
      </c>
      <c r="L5" s="25">
        <f>K5-J5</f>
        <v>7.339999999999975</v>
      </c>
      <c r="M5" s="26">
        <f>K5/J5-1</f>
        <v>4.9999999999999822E-2</v>
      </c>
      <c r="O5" s="24">
        <v>252</v>
      </c>
      <c r="P5" s="24">
        <v>0</v>
      </c>
      <c r="Q5" s="25">
        <v>171.59</v>
      </c>
      <c r="R5" s="25">
        <f>'[1]C-cálculo'!$K2</f>
        <v>180.1695</v>
      </c>
      <c r="S5" s="25">
        <f>R5-Q5</f>
        <v>8.5794999999999959</v>
      </c>
      <c r="T5" s="26">
        <f>R5/Q5-1</f>
        <v>5.0000000000000044E-2</v>
      </c>
      <c r="V5" s="24">
        <v>13</v>
      </c>
      <c r="W5" s="24">
        <v>0</v>
      </c>
      <c r="X5" s="25">
        <v>361.83</v>
      </c>
      <c r="Y5" s="25">
        <f>'[1]I-cálculo'!$K2</f>
        <v>379.92149999999998</v>
      </c>
      <c r="Z5" s="25">
        <f>Y5-X5</f>
        <v>18.091499999999996</v>
      </c>
      <c r="AA5" s="26">
        <f>Y5/X5-1</f>
        <v>5.0000000000000044E-2</v>
      </c>
      <c r="AC5" s="5">
        <v>4</v>
      </c>
      <c r="AD5" s="5">
        <v>0</v>
      </c>
      <c r="AE5" s="6">
        <v>117.39</v>
      </c>
      <c r="AF5" s="6">
        <v>120.91</v>
      </c>
      <c r="AG5" s="6">
        <v>3.52</v>
      </c>
      <c r="AH5" s="7">
        <v>0.03</v>
      </c>
    </row>
    <row r="6" spans="1:34" ht="15.6" x14ac:dyDescent="0.3">
      <c r="A6" s="27">
        <v>1635</v>
      </c>
      <c r="B6" s="28">
        <v>1</v>
      </c>
      <c r="C6" s="25">
        <v>127.59</v>
      </c>
      <c r="D6" s="25">
        <f>'[1]D- cálculo'!$L3</f>
        <v>131.01949999999999</v>
      </c>
      <c r="E6" s="25">
        <f t="shared" ref="E6:E69" si="0">D6-C6</f>
        <v>3.4294999999999902</v>
      </c>
      <c r="F6" s="26">
        <f t="shared" ref="F6:F69" si="1">D6/C6-1</f>
        <v>2.6879065757504428E-2</v>
      </c>
      <c r="H6" s="27">
        <v>48</v>
      </c>
      <c r="I6" s="28">
        <v>1</v>
      </c>
      <c r="J6" s="25">
        <v>157.58000000000001</v>
      </c>
      <c r="K6" s="25">
        <f>'[1]M-cálculo'!$K3</f>
        <v>161.67708000000002</v>
      </c>
      <c r="L6" s="25">
        <f t="shared" ref="L6:L69" si="2">K6-J6</f>
        <v>4.0970800000000054</v>
      </c>
      <c r="M6" s="26">
        <f t="shared" ref="M6:M69" si="3">K6/J6-1</f>
        <v>2.6000000000000023E-2</v>
      </c>
      <c r="O6" s="28">
        <v>195</v>
      </c>
      <c r="P6" s="28">
        <v>1</v>
      </c>
      <c r="Q6" s="40">
        <v>188.01</v>
      </c>
      <c r="R6" s="25">
        <f>'[1]C-cálculo'!$K3</f>
        <v>190.9195</v>
      </c>
      <c r="S6" s="25">
        <f t="shared" ref="S6:S69" si="4">R6-Q6</f>
        <v>2.9095000000000084</v>
      </c>
      <c r="T6" s="26">
        <f t="shared" ref="T6:T69" si="5">R6/Q6-1</f>
        <v>1.547524067868733E-2</v>
      </c>
      <c r="V6" s="28">
        <v>3</v>
      </c>
      <c r="W6" s="28">
        <v>1</v>
      </c>
      <c r="X6" s="40">
        <v>412.62</v>
      </c>
      <c r="Y6" s="25">
        <f>'[1]I-cálculo'!$K3</f>
        <v>427.47432000000003</v>
      </c>
      <c r="Z6" s="25">
        <f t="shared" ref="Z6:Z69" si="6">Y6-X6</f>
        <v>14.85432000000003</v>
      </c>
      <c r="AA6" s="26">
        <f t="shared" ref="AA6:AA69" si="7">Y6/X6-1</f>
        <v>3.6000000000000032E-2</v>
      </c>
      <c r="AC6" s="8">
        <v>3</v>
      </c>
      <c r="AD6" s="8">
        <v>1</v>
      </c>
      <c r="AE6" s="9">
        <v>127.59</v>
      </c>
      <c r="AF6" s="9">
        <v>131.41999999999999</v>
      </c>
      <c r="AG6" s="9">
        <v>3.83</v>
      </c>
      <c r="AH6" s="10">
        <v>0.03</v>
      </c>
    </row>
    <row r="7" spans="1:34" ht="15.6" x14ac:dyDescent="0.3">
      <c r="A7" s="23">
        <v>1607</v>
      </c>
      <c r="B7" s="24">
        <v>2</v>
      </c>
      <c r="C7" s="25">
        <v>134.41</v>
      </c>
      <c r="D7" s="25">
        <f>'[1]D- cálculo'!$L4</f>
        <v>138.79949999999999</v>
      </c>
      <c r="E7" s="25">
        <f t="shared" si="0"/>
        <v>4.3894999999999982</v>
      </c>
      <c r="F7" s="26">
        <f t="shared" si="1"/>
        <v>3.2657540361580306E-2</v>
      </c>
      <c r="H7" s="23">
        <v>49</v>
      </c>
      <c r="I7" s="24">
        <v>2</v>
      </c>
      <c r="J7" s="25">
        <v>164.7</v>
      </c>
      <c r="K7" s="25">
        <f>'[1]M-cálculo'!$K4</f>
        <v>169.93</v>
      </c>
      <c r="L7" s="25">
        <f t="shared" si="2"/>
        <v>5.2300000000000182</v>
      </c>
      <c r="M7" s="26">
        <f t="shared" si="3"/>
        <v>3.1754705525197435E-2</v>
      </c>
      <c r="O7" s="24">
        <v>140</v>
      </c>
      <c r="P7" s="24">
        <v>2</v>
      </c>
      <c r="Q7" s="25">
        <v>196.91</v>
      </c>
      <c r="R7" s="25">
        <f>'[1]C-cálculo'!$K4</f>
        <v>201.76949999999999</v>
      </c>
      <c r="S7" s="25">
        <f t="shared" si="4"/>
        <v>4.859499999999997</v>
      </c>
      <c r="T7" s="26">
        <f t="shared" si="5"/>
        <v>2.4678787263216595E-2</v>
      </c>
      <c r="V7" s="24">
        <v>4</v>
      </c>
      <c r="W7" s="24">
        <v>2</v>
      </c>
      <c r="X7" s="25">
        <v>458.76</v>
      </c>
      <c r="Y7" s="25">
        <f>'[1]I-cálculo'!$K4</f>
        <v>475.73411999999996</v>
      </c>
      <c r="Z7" s="25">
        <f t="shared" si="6"/>
        <v>16.974119999999971</v>
      </c>
      <c r="AA7" s="26">
        <f t="shared" si="7"/>
        <v>3.6999999999999922E-2</v>
      </c>
      <c r="AC7" s="5">
        <v>1</v>
      </c>
      <c r="AD7" s="5">
        <v>2</v>
      </c>
      <c r="AE7" s="6">
        <v>134.41</v>
      </c>
      <c r="AF7" s="6">
        <v>138.44</v>
      </c>
      <c r="AG7" s="6">
        <v>4.03</v>
      </c>
      <c r="AH7" s="7">
        <v>0.03</v>
      </c>
    </row>
    <row r="8" spans="1:34" ht="15.6" x14ac:dyDescent="0.3">
      <c r="A8" s="27">
        <v>1787</v>
      </c>
      <c r="B8" s="28">
        <v>3</v>
      </c>
      <c r="C8" s="25">
        <v>141.12</v>
      </c>
      <c r="D8" s="25">
        <f>'[1]D- cálculo'!$L5</f>
        <v>146.59950000000001</v>
      </c>
      <c r="E8" s="25">
        <f t="shared" si="0"/>
        <v>5.4795000000000016</v>
      </c>
      <c r="F8" s="26">
        <f t="shared" si="1"/>
        <v>3.8828656462585043E-2</v>
      </c>
      <c r="H8" s="27">
        <v>46</v>
      </c>
      <c r="I8" s="28">
        <v>3</v>
      </c>
      <c r="J8" s="25">
        <v>171.93</v>
      </c>
      <c r="K8" s="25">
        <f>'[1]M-cálculo'!$K5</f>
        <v>177.93</v>
      </c>
      <c r="L8" s="25">
        <f t="shared" si="2"/>
        <v>6</v>
      </c>
      <c r="M8" s="26">
        <f t="shared" si="3"/>
        <v>3.4897923573547374E-2</v>
      </c>
      <c r="O8" s="28">
        <v>131</v>
      </c>
      <c r="P8" s="28">
        <v>3</v>
      </c>
      <c r="Q8" s="40">
        <v>206.12</v>
      </c>
      <c r="R8" s="25">
        <f>'[1]C-cálculo'!$K5</f>
        <v>212.71950000000001</v>
      </c>
      <c r="S8" s="25">
        <f t="shared" si="4"/>
        <v>6.5995000000000061</v>
      </c>
      <c r="T8" s="26">
        <f t="shared" si="5"/>
        <v>3.2017756646613549E-2</v>
      </c>
      <c r="V8" s="28">
        <v>2</v>
      </c>
      <c r="W8" s="28">
        <v>3</v>
      </c>
      <c r="X8" s="40">
        <v>505.62</v>
      </c>
      <c r="Y8" s="25">
        <f>'[1]I-cálculo'!$K5</f>
        <v>524.83356000000003</v>
      </c>
      <c r="Z8" s="25">
        <f t="shared" si="6"/>
        <v>19.21356000000003</v>
      </c>
      <c r="AA8" s="26">
        <f t="shared" si="7"/>
        <v>3.8000000000000034E-2</v>
      </c>
      <c r="AC8" s="8">
        <v>2</v>
      </c>
      <c r="AD8" s="8">
        <v>3</v>
      </c>
      <c r="AE8" s="9">
        <v>141.12</v>
      </c>
      <c r="AF8" s="9">
        <v>145.35</v>
      </c>
      <c r="AG8" s="9">
        <v>4.2300000000000004</v>
      </c>
      <c r="AH8" s="10">
        <v>0.03</v>
      </c>
    </row>
    <row r="9" spans="1:34" ht="15.6" x14ac:dyDescent="0.3">
      <c r="A9" s="23">
        <v>1787</v>
      </c>
      <c r="B9" s="24">
        <v>4</v>
      </c>
      <c r="C9" s="25">
        <v>148.08000000000001</v>
      </c>
      <c r="D9" s="25">
        <f>'[1]D- cálculo'!$L6</f>
        <v>154.4195</v>
      </c>
      <c r="E9" s="25">
        <f t="shared" si="0"/>
        <v>6.3394999999999868</v>
      </c>
      <c r="F9" s="26">
        <f t="shared" si="1"/>
        <v>4.2811318206374738E-2</v>
      </c>
      <c r="G9" s="16"/>
      <c r="H9" s="23">
        <v>42</v>
      </c>
      <c r="I9" s="24">
        <v>4</v>
      </c>
      <c r="J9" s="25">
        <v>179.27</v>
      </c>
      <c r="K9" s="25">
        <f>'[1]M-cálculo'!$K6</f>
        <v>186.00000000000003</v>
      </c>
      <c r="L9" s="25">
        <f t="shared" si="2"/>
        <v>6.7300000000000182</v>
      </c>
      <c r="M9" s="26">
        <f t="shared" si="3"/>
        <v>3.754113906398171E-2</v>
      </c>
      <c r="O9" s="24">
        <v>102</v>
      </c>
      <c r="P9" s="24">
        <v>4</v>
      </c>
      <c r="Q9" s="25">
        <v>215.57</v>
      </c>
      <c r="R9" s="25">
        <f>'[1]C-cálculo'!$K6</f>
        <v>223.76949999999999</v>
      </c>
      <c r="S9" s="25">
        <f t="shared" si="4"/>
        <v>8.1995000000000005</v>
      </c>
      <c r="T9" s="26">
        <f t="shared" si="5"/>
        <v>3.8036368696942935E-2</v>
      </c>
      <c r="V9" s="24">
        <v>1</v>
      </c>
      <c r="W9" s="24">
        <v>4</v>
      </c>
      <c r="X9" s="25">
        <v>553.29</v>
      </c>
      <c r="Y9" s="25">
        <f>'[1]I-cálculo'!$K6</f>
        <v>574.86830999999995</v>
      </c>
      <c r="Z9" s="25">
        <f t="shared" si="6"/>
        <v>21.578309999999988</v>
      </c>
      <c r="AA9" s="26">
        <f t="shared" si="7"/>
        <v>3.8999999999999924E-2</v>
      </c>
      <c r="AC9" s="5">
        <v>2</v>
      </c>
      <c r="AD9" s="5">
        <v>4</v>
      </c>
      <c r="AE9" s="6">
        <v>148.08000000000001</v>
      </c>
      <c r="AF9" s="6">
        <v>152.52000000000001</v>
      </c>
      <c r="AG9" s="6">
        <v>4.4400000000000004</v>
      </c>
      <c r="AH9" s="7">
        <v>0.03</v>
      </c>
    </row>
    <row r="10" spans="1:34" ht="15.6" x14ac:dyDescent="0.3">
      <c r="A10" s="27">
        <v>1958</v>
      </c>
      <c r="B10" s="28">
        <v>5</v>
      </c>
      <c r="C10" s="25">
        <v>155.38</v>
      </c>
      <c r="D10" s="25">
        <f>'[1]D- cálculo'!$L7</f>
        <v>162.2595</v>
      </c>
      <c r="E10" s="25">
        <f t="shared" si="0"/>
        <v>6.8795000000000073</v>
      </c>
      <c r="F10" s="26">
        <f t="shared" si="1"/>
        <v>4.4275325009653699E-2</v>
      </c>
      <c r="G10" s="17"/>
      <c r="H10" s="27">
        <v>48</v>
      </c>
      <c r="I10" s="28">
        <v>5</v>
      </c>
      <c r="J10" s="25">
        <v>186.71</v>
      </c>
      <c r="K10" s="25">
        <f>'[1]M-cálculo'!$K7</f>
        <v>194.14000000000001</v>
      </c>
      <c r="L10" s="25">
        <f t="shared" si="2"/>
        <v>7.4300000000000068</v>
      </c>
      <c r="M10" s="26">
        <f t="shared" si="3"/>
        <v>3.9794333458304409E-2</v>
      </c>
      <c r="O10" s="28">
        <v>83</v>
      </c>
      <c r="P10" s="28">
        <v>5</v>
      </c>
      <c r="Q10" s="40">
        <v>225.35</v>
      </c>
      <c r="R10" s="25">
        <f>'[1]C-cálculo'!$K7</f>
        <v>234.91950000000003</v>
      </c>
      <c r="S10" s="25">
        <f t="shared" si="4"/>
        <v>9.5695000000000334</v>
      </c>
      <c r="T10" s="26">
        <f t="shared" si="5"/>
        <v>4.2465054359884791E-2</v>
      </c>
      <c r="U10" s="17"/>
      <c r="V10" s="28">
        <v>2</v>
      </c>
      <c r="W10" s="28">
        <v>5</v>
      </c>
      <c r="X10" s="40">
        <v>601.77</v>
      </c>
      <c r="Y10" s="25">
        <f>'[1]I-cálculo'!$K7</f>
        <v>625.84080000000006</v>
      </c>
      <c r="Z10" s="25">
        <f t="shared" si="6"/>
        <v>24.070800000000077</v>
      </c>
      <c r="AA10" s="26">
        <f t="shared" si="7"/>
        <v>4.0000000000000036E-2</v>
      </c>
      <c r="AC10" s="8">
        <v>1</v>
      </c>
      <c r="AD10" s="8">
        <v>5</v>
      </c>
      <c r="AE10" s="9">
        <v>155.38</v>
      </c>
      <c r="AF10" s="9">
        <v>160.04</v>
      </c>
      <c r="AG10" s="9">
        <v>4.66</v>
      </c>
      <c r="AH10" s="10">
        <v>0.03</v>
      </c>
    </row>
    <row r="11" spans="1:34" ht="15.6" x14ac:dyDescent="0.3">
      <c r="A11" s="23">
        <v>1913</v>
      </c>
      <c r="B11" s="24">
        <v>6</v>
      </c>
      <c r="C11" s="25">
        <v>162.94999999999999</v>
      </c>
      <c r="D11" s="25">
        <f>'[1]D- cálculo'!$L8</f>
        <v>170.11950000000002</v>
      </c>
      <c r="E11" s="25">
        <f t="shared" si="0"/>
        <v>7.1695000000000277</v>
      </c>
      <c r="F11" s="26">
        <f t="shared" si="1"/>
        <v>4.3998158944461574E-2</v>
      </c>
      <c r="H11" s="23">
        <v>59</v>
      </c>
      <c r="I11" s="24">
        <v>6</v>
      </c>
      <c r="J11" s="25">
        <v>194.27</v>
      </c>
      <c r="K11" s="25">
        <f>'[1]M-cálculo'!$K8</f>
        <v>202.35000000000002</v>
      </c>
      <c r="L11" s="25">
        <f t="shared" si="2"/>
        <v>8.0800000000000125</v>
      </c>
      <c r="M11" s="26">
        <f t="shared" si="3"/>
        <v>4.1591599320533357E-2</v>
      </c>
      <c r="N11" s="17"/>
      <c r="O11" s="24">
        <v>68</v>
      </c>
      <c r="P11" s="24">
        <v>6</v>
      </c>
      <c r="Q11" s="25">
        <v>235.43</v>
      </c>
      <c r="R11" s="25">
        <f>'[1]C-cálculo'!$K8</f>
        <v>246.16950000000003</v>
      </c>
      <c r="S11" s="25">
        <f t="shared" si="4"/>
        <v>10.739500000000021</v>
      </c>
      <c r="T11" s="26">
        <f t="shared" si="5"/>
        <v>4.5616531453085862E-2</v>
      </c>
      <c r="V11" s="24">
        <v>1</v>
      </c>
      <c r="W11" s="24">
        <v>6</v>
      </c>
      <c r="X11" s="25">
        <v>651.03</v>
      </c>
      <c r="Y11" s="25">
        <f>'[1]I-cálculo'!$K8</f>
        <v>677.72222999999997</v>
      </c>
      <c r="Z11" s="25">
        <f t="shared" si="6"/>
        <v>26.692229999999995</v>
      </c>
      <c r="AA11" s="26">
        <f t="shared" si="7"/>
        <v>4.0999999999999925E-2</v>
      </c>
      <c r="AC11" s="5">
        <v>2</v>
      </c>
      <c r="AD11" s="5">
        <v>6</v>
      </c>
      <c r="AE11" s="6">
        <v>162.94999999999999</v>
      </c>
      <c r="AF11" s="6">
        <v>167.84</v>
      </c>
      <c r="AG11" s="6">
        <v>4.8899999999999997</v>
      </c>
      <c r="AH11" s="7">
        <v>0.03</v>
      </c>
    </row>
    <row r="12" spans="1:34" ht="15.6" x14ac:dyDescent="0.3">
      <c r="A12" s="27">
        <v>2009</v>
      </c>
      <c r="B12" s="28">
        <v>7</v>
      </c>
      <c r="C12" s="25">
        <v>170.84</v>
      </c>
      <c r="D12" s="25">
        <f>'[1]D- cálculo'!$L9</f>
        <v>177.99950000000001</v>
      </c>
      <c r="E12" s="25">
        <f t="shared" si="0"/>
        <v>7.1595000000000084</v>
      </c>
      <c r="F12" s="26">
        <f t="shared" si="1"/>
        <v>4.1907632872863587E-2</v>
      </c>
      <c r="H12" s="27">
        <v>68</v>
      </c>
      <c r="I12" s="28">
        <v>7</v>
      </c>
      <c r="J12" s="25">
        <v>201.89</v>
      </c>
      <c r="K12" s="25">
        <f>'[1]M-cálculo'!$K9</f>
        <v>210.63000000000002</v>
      </c>
      <c r="L12" s="25">
        <f t="shared" si="2"/>
        <v>8.7400000000000375</v>
      </c>
      <c r="M12" s="26">
        <f t="shared" si="3"/>
        <v>4.3290900985685443E-2</v>
      </c>
      <c r="O12" s="28">
        <v>77</v>
      </c>
      <c r="P12" s="28">
        <v>7</v>
      </c>
      <c r="Q12" s="40">
        <v>245.8</v>
      </c>
      <c r="R12" s="25">
        <f>'[1]C-cálculo'!$K9</f>
        <v>257.51949999999999</v>
      </c>
      <c r="S12" s="25">
        <f t="shared" si="4"/>
        <v>11.719499999999982</v>
      </c>
      <c r="T12" s="26">
        <f t="shared" si="5"/>
        <v>4.7679007323026878E-2</v>
      </c>
      <c r="V12" s="28">
        <v>2</v>
      </c>
      <c r="W12" s="28">
        <v>7</v>
      </c>
      <c r="X12" s="40">
        <v>701.11</v>
      </c>
      <c r="Y12" s="25">
        <f>'[1]I-cálculo'!$K9</f>
        <v>730.55662000000007</v>
      </c>
      <c r="Z12" s="25">
        <f t="shared" si="6"/>
        <v>29.446620000000053</v>
      </c>
      <c r="AA12" s="26">
        <f t="shared" si="7"/>
        <v>4.2000000000000037E-2</v>
      </c>
      <c r="AC12" s="8">
        <v>1</v>
      </c>
      <c r="AD12" s="8">
        <v>7</v>
      </c>
      <c r="AE12" s="9">
        <v>170.84</v>
      </c>
      <c r="AF12" s="9">
        <v>175.97</v>
      </c>
      <c r="AG12" s="9">
        <v>5.13</v>
      </c>
      <c r="AH12" s="10">
        <v>0.03</v>
      </c>
    </row>
    <row r="13" spans="1:34" ht="15.6" x14ac:dyDescent="0.3">
      <c r="A13" s="23">
        <v>2018</v>
      </c>
      <c r="B13" s="24">
        <v>8</v>
      </c>
      <c r="C13" s="25">
        <v>179.01</v>
      </c>
      <c r="D13" s="25">
        <f>'[1]D- cálculo'!$L10</f>
        <v>185.89949999999999</v>
      </c>
      <c r="E13" s="25">
        <f t="shared" si="0"/>
        <v>6.8894999999999982</v>
      </c>
      <c r="F13" s="26">
        <f t="shared" si="1"/>
        <v>3.8486676721970925E-2</v>
      </c>
      <c r="H13" s="23">
        <v>54</v>
      </c>
      <c r="I13" s="24">
        <v>8</v>
      </c>
      <c r="J13" s="25">
        <v>209.68</v>
      </c>
      <c r="K13" s="25">
        <f>'[1]M-cálculo'!$K10</f>
        <v>218.98000000000002</v>
      </c>
      <c r="L13" s="25">
        <f t="shared" si="2"/>
        <v>9.3000000000000114</v>
      </c>
      <c r="M13" s="26">
        <f t="shared" si="3"/>
        <v>4.4353300267073736E-2</v>
      </c>
      <c r="N13" s="17"/>
      <c r="O13" s="24">
        <v>60</v>
      </c>
      <c r="P13" s="24">
        <v>8</v>
      </c>
      <c r="Q13" s="25">
        <v>256.47000000000003</v>
      </c>
      <c r="R13" s="25">
        <f>'[1]C-cálculo'!$K10</f>
        <v>268.96950000000004</v>
      </c>
      <c r="S13" s="25">
        <f t="shared" si="4"/>
        <v>12.499500000000012</v>
      </c>
      <c r="T13" s="26">
        <f t="shared" si="5"/>
        <v>4.8736694350216547E-2</v>
      </c>
      <c r="V13" s="24">
        <v>3</v>
      </c>
      <c r="W13" s="24">
        <v>8</v>
      </c>
      <c r="X13" s="25">
        <v>751.97</v>
      </c>
      <c r="Y13" s="25">
        <f>'[1]I-cálculo'!$K10</f>
        <v>784.30471</v>
      </c>
      <c r="Z13" s="25">
        <f t="shared" si="6"/>
        <v>32.334709999999973</v>
      </c>
      <c r="AA13" s="26">
        <f t="shared" si="7"/>
        <v>4.2999999999999927E-2</v>
      </c>
      <c r="AC13" s="5">
        <v>2</v>
      </c>
      <c r="AD13" s="5">
        <v>8</v>
      </c>
      <c r="AE13" s="6">
        <v>179.01</v>
      </c>
      <c r="AF13" s="6">
        <v>184.38</v>
      </c>
      <c r="AG13" s="6">
        <v>5.37</v>
      </c>
      <c r="AH13" s="7">
        <v>0.03</v>
      </c>
    </row>
    <row r="14" spans="1:34" ht="15.6" x14ac:dyDescent="0.3">
      <c r="A14" s="27">
        <v>1998</v>
      </c>
      <c r="B14" s="28">
        <v>9</v>
      </c>
      <c r="C14" s="25">
        <v>183.87</v>
      </c>
      <c r="D14" s="25">
        <f>'[1]D- cálculo'!$L11</f>
        <v>193.81950000000001</v>
      </c>
      <c r="E14" s="25">
        <f t="shared" si="0"/>
        <v>9.9495000000000005</v>
      </c>
      <c r="F14" s="26">
        <f t="shared" si="1"/>
        <v>5.4111600587371411E-2</v>
      </c>
      <c r="H14" s="27">
        <v>69</v>
      </c>
      <c r="I14" s="28">
        <v>9</v>
      </c>
      <c r="J14" s="25">
        <v>217.57</v>
      </c>
      <c r="K14" s="25">
        <f>'[1]M-cálculo'!$K11</f>
        <v>227.40000000000003</v>
      </c>
      <c r="L14" s="25">
        <f t="shared" si="2"/>
        <v>9.8300000000000409</v>
      </c>
      <c r="M14" s="26">
        <f t="shared" si="3"/>
        <v>4.5180861331985289E-2</v>
      </c>
      <c r="O14" s="28">
        <v>68</v>
      </c>
      <c r="P14" s="28">
        <v>9</v>
      </c>
      <c r="Q14" s="40">
        <v>267.45</v>
      </c>
      <c r="R14" s="25">
        <f>'[1]C-cálculo'!$K11</f>
        <v>280.51950000000005</v>
      </c>
      <c r="S14" s="25">
        <f t="shared" si="4"/>
        <v>13.069500000000062</v>
      </c>
      <c r="T14" s="26">
        <f t="shared" si="5"/>
        <v>4.8867077958497207E-2</v>
      </c>
      <c r="V14" s="28">
        <v>3</v>
      </c>
      <c r="W14" s="28">
        <v>9</v>
      </c>
      <c r="X14" s="40">
        <v>803.63</v>
      </c>
      <c r="Y14" s="25">
        <f>'[1]I-cálculo'!$K11</f>
        <v>838.98972000000003</v>
      </c>
      <c r="Z14" s="25">
        <f t="shared" si="6"/>
        <v>35.359720000000038</v>
      </c>
      <c r="AA14" s="26">
        <f t="shared" si="7"/>
        <v>4.4000000000000039E-2</v>
      </c>
      <c r="AC14" s="8">
        <v>0</v>
      </c>
      <c r="AD14" s="8">
        <v>9</v>
      </c>
      <c r="AE14" s="9">
        <v>183.87</v>
      </c>
      <c r="AF14" s="9">
        <v>189.39</v>
      </c>
      <c r="AG14" s="9">
        <v>5.52</v>
      </c>
      <c r="AH14" s="10">
        <v>0.03</v>
      </c>
    </row>
    <row r="15" spans="1:34" ht="15.6" x14ac:dyDescent="0.3">
      <c r="A15" s="23">
        <v>2076</v>
      </c>
      <c r="B15" s="24">
        <v>10</v>
      </c>
      <c r="C15" s="25">
        <v>192.16</v>
      </c>
      <c r="D15" s="25">
        <f>'[1]D- cálculo'!$L12</f>
        <v>201.7595</v>
      </c>
      <c r="E15" s="25">
        <f t="shared" si="0"/>
        <v>9.5995000000000061</v>
      </c>
      <c r="F15" s="26">
        <f t="shared" si="1"/>
        <v>4.9955766028309867E-2</v>
      </c>
      <c r="H15" s="23">
        <v>61</v>
      </c>
      <c r="I15" s="24">
        <v>10</v>
      </c>
      <c r="J15" s="25">
        <v>225.56</v>
      </c>
      <c r="K15" s="25">
        <f>'[1]M-cálculo'!$K12</f>
        <v>235.89000000000001</v>
      </c>
      <c r="L15" s="25">
        <f t="shared" si="2"/>
        <v>10.330000000000013</v>
      </c>
      <c r="M15" s="26">
        <f t="shared" si="3"/>
        <v>4.5797127150204009E-2</v>
      </c>
      <c r="O15" s="24">
        <v>68</v>
      </c>
      <c r="P15" s="24">
        <v>10</v>
      </c>
      <c r="Q15" s="25">
        <v>278.70999999999998</v>
      </c>
      <c r="R15" s="25">
        <f>'[1]C-cálculo'!$K12</f>
        <v>292.16950000000008</v>
      </c>
      <c r="S15" s="25">
        <f t="shared" si="4"/>
        <v>13.459500000000105</v>
      </c>
      <c r="T15" s="26">
        <f t="shared" si="5"/>
        <v>4.8292131606329614E-2</v>
      </c>
      <c r="V15" s="24">
        <v>2</v>
      </c>
      <c r="W15" s="24">
        <v>10</v>
      </c>
      <c r="X15" s="25">
        <v>856.12</v>
      </c>
      <c r="Y15" s="25">
        <f>'[1]I-cálculo'!$K12</f>
        <v>894.6454</v>
      </c>
      <c r="Z15" s="25">
        <f t="shared" si="6"/>
        <v>38.525399999999991</v>
      </c>
      <c r="AA15" s="26">
        <f t="shared" si="7"/>
        <v>4.4999999999999929E-2</v>
      </c>
      <c r="AC15" s="5">
        <v>0</v>
      </c>
      <c r="AD15" s="5">
        <v>10</v>
      </c>
      <c r="AE15" s="6">
        <v>192.16</v>
      </c>
      <c r="AF15" s="6">
        <v>197.92</v>
      </c>
      <c r="AG15" s="6">
        <v>5.76</v>
      </c>
      <c r="AH15" s="7">
        <v>0.03</v>
      </c>
    </row>
    <row r="16" spans="1:34" ht="15.6" x14ac:dyDescent="0.3">
      <c r="A16" s="27">
        <v>1738</v>
      </c>
      <c r="B16" s="28">
        <v>11</v>
      </c>
      <c r="C16" s="25">
        <v>200.75</v>
      </c>
      <c r="D16" s="25">
        <f>'[1]D- cálculo'!$L13</f>
        <v>209.71950000000001</v>
      </c>
      <c r="E16" s="25">
        <f t="shared" si="0"/>
        <v>8.9695000000000107</v>
      </c>
      <c r="F16" s="26">
        <f t="shared" si="1"/>
        <v>4.46799501867996E-2</v>
      </c>
      <c r="H16" s="27">
        <v>60</v>
      </c>
      <c r="I16" s="28">
        <v>11</v>
      </c>
      <c r="J16" s="25">
        <v>233.44</v>
      </c>
      <c r="K16" s="25">
        <f>'[1]M-cálculo'!$K13</f>
        <v>244.45000000000002</v>
      </c>
      <c r="L16" s="25">
        <f t="shared" si="2"/>
        <v>11.010000000000019</v>
      </c>
      <c r="M16" s="26">
        <f t="shared" si="3"/>
        <v>4.7164153529815067E-2</v>
      </c>
      <c r="O16" s="28">
        <v>45</v>
      </c>
      <c r="P16" s="28">
        <v>11</v>
      </c>
      <c r="Q16" s="40">
        <v>290.01</v>
      </c>
      <c r="R16" s="25">
        <f>'[1]C-cálculo'!$K13</f>
        <v>303.91950000000008</v>
      </c>
      <c r="S16" s="25">
        <f t="shared" si="4"/>
        <v>13.909500000000094</v>
      </c>
      <c r="T16" s="26">
        <f t="shared" si="5"/>
        <v>4.7962139236578327E-2</v>
      </c>
      <c r="V16" s="28">
        <v>3</v>
      </c>
      <c r="W16" s="28">
        <v>11</v>
      </c>
      <c r="X16" s="40">
        <v>908.54</v>
      </c>
      <c r="Y16" s="25">
        <f>'[1]I-cálculo'!$K13</f>
        <v>950.33284000000003</v>
      </c>
      <c r="Z16" s="25">
        <f t="shared" si="6"/>
        <v>41.792840000000069</v>
      </c>
      <c r="AA16" s="26">
        <f t="shared" si="7"/>
        <v>4.6000000000000041E-2</v>
      </c>
      <c r="AC16" s="8">
        <v>3</v>
      </c>
      <c r="AD16" s="8">
        <v>11</v>
      </c>
      <c r="AE16" s="9">
        <v>200.75</v>
      </c>
      <c r="AF16" s="9">
        <v>206.77</v>
      </c>
      <c r="AG16" s="9">
        <v>6.02</v>
      </c>
      <c r="AH16" s="10">
        <v>0.03</v>
      </c>
    </row>
    <row r="17" spans="1:34" ht="15.6" x14ac:dyDescent="0.3">
      <c r="A17" s="23">
        <v>1642</v>
      </c>
      <c r="B17" s="24">
        <v>12</v>
      </c>
      <c r="C17" s="25">
        <v>209.49</v>
      </c>
      <c r="D17" s="25">
        <f>'[1]D- cálculo'!$L14</f>
        <v>217.6995</v>
      </c>
      <c r="E17" s="25">
        <f t="shared" si="0"/>
        <v>8.2094999999999914</v>
      </c>
      <c r="F17" s="26">
        <f t="shared" si="1"/>
        <v>3.918802806816557E-2</v>
      </c>
      <c r="H17" s="23">
        <v>56</v>
      </c>
      <c r="I17" s="24">
        <v>12</v>
      </c>
      <c r="J17" s="25">
        <v>241.32</v>
      </c>
      <c r="K17" s="25">
        <f>'[1]M-cálculo'!$K14</f>
        <v>253.08000000000004</v>
      </c>
      <c r="L17" s="25">
        <f t="shared" si="2"/>
        <v>11.760000000000048</v>
      </c>
      <c r="M17" s="26">
        <f t="shared" si="3"/>
        <v>4.8731974142218082E-2</v>
      </c>
      <c r="O17" s="24">
        <v>55</v>
      </c>
      <c r="P17" s="24">
        <v>12</v>
      </c>
      <c r="Q17" s="25">
        <v>301.51</v>
      </c>
      <c r="R17" s="25">
        <f>'[1]C-cálculo'!$K14</f>
        <v>315.76950000000011</v>
      </c>
      <c r="S17" s="25">
        <f t="shared" si="4"/>
        <v>14.259500000000116</v>
      </c>
      <c r="T17" s="26">
        <f t="shared" si="5"/>
        <v>4.7293622102086541E-2</v>
      </c>
      <c r="V17" s="24">
        <v>3</v>
      </c>
      <c r="W17" s="24">
        <v>12</v>
      </c>
      <c r="X17" s="25">
        <v>961.17</v>
      </c>
      <c r="Y17" s="25">
        <f>'[1]I-cálculo'!$K14</f>
        <v>1006.3449899999999</v>
      </c>
      <c r="Z17" s="25">
        <f t="shared" si="6"/>
        <v>45.17498999999998</v>
      </c>
      <c r="AA17" s="26">
        <f t="shared" si="7"/>
        <v>4.6999999999999931E-2</v>
      </c>
      <c r="AC17" s="5">
        <v>0</v>
      </c>
      <c r="AD17" s="5">
        <v>12</v>
      </c>
      <c r="AE17" s="6">
        <v>209.49</v>
      </c>
      <c r="AF17" s="6">
        <v>215.77</v>
      </c>
      <c r="AG17" s="6">
        <v>6.28</v>
      </c>
      <c r="AH17" s="7">
        <v>0.03</v>
      </c>
    </row>
    <row r="18" spans="1:34" ht="15.6" x14ac:dyDescent="0.3">
      <c r="A18" s="27">
        <v>1551</v>
      </c>
      <c r="B18" s="28">
        <v>13</v>
      </c>
      <c r="C18" s="25">
        <v>218.53</v>
      </c>
      <c r="D18" s="25">
        <f>'[1]D- cálculo'!$L15</f>
        <v>229.45650000000001</v>
      </c>
      <c r="E18" s="25">
        <f t="shared" si="0"/>
        <v>10.926500000000004</v>
      </c>
      <c r="F18" s="26">
        <f t="shared" si="1"/>
        <v>5.0000000000000044E-2</v>
      </c>
      <c r="H18" s="27">
        <v>38</v>
      </c>
      <c r="I18" s="28">
        <v>13</v>
      </c>
      <c r="J18" s="25">
        <v>249.3</v>
      </c>
      <c r="K18" s="25">
        <f>'[1]M-cálculo'!$K15</f>
        <v>261.78000000000003</v>
      </c>
      <c r="L18" s="25">
        <f t="shared" si="2"/>
        <v>12.480000000000018</v>
      </c>
      <c r="M18" s="26">
        <f t="shared" si="3"/>
        <v>5.006016847172079E-2</v>
      </c>
      <c r="O18" s="28">
        <v>65</v>
      </c>
      <c r="P18" s="28">
        <v>13</v>
      </c>
      <c r="Q18" s="40">
        <v>313.26</v>
      </c>
      <c r="R18" s="25">
        <f>'[1]C-cálculo'!$K15</f>
        <v>327.71950000000015</v>
      </c>
      <c r="S18" s="25">
        <f t="shared" si="4"/>
        <v>14.459500000000162</v>
      </c>
      <c r="T18" s="26">
        <f t="shared" si="5"/>
        <v>4.615814339526314E-2</v>
      </c>
      <c r="V18" s="28">
        <v>1</v>
      </c>
      <c r="W18" s="28">
        <v>13</v>
      </c>
      <c r="X18" s="40">
        <v>1014.41</v>
      </c>
      <c r="Y18" s="25">
        <f>'[1]I-cálculo'!$K15</f>
        <v>1063.10168</v>
      </c>
      <c r="Z18" s="25">
        <f t="shared" si="6"/>
        <v>48.691680000000019</v>
      </c>
      <c r="AA18" s="26">
        <f t="shared" si="7"/>
        <v>4.8000000000000043E-2</v>
      </c>
      <c r="AC18" s="8">
        <v>0</v>
      </c>
      <c r="AD18" s="8">
        <v>13</v>
      </c>
      <c r="AE18" s="9">
        <v>218.53</v>
      </c>
      <c r="AF18" s="9">
        <v>225.09</v>
      </c>
      <c r="AG18" s="9">
        <v>6.56</v>
      </c>
      <c r="AH18" s="10">
        <v>0.03</v>
      </c>
    </row>
    <row r="19" spans="1:34" ht="15.6" x14ac:dyDescent="0.3">
      <c r="A19" s="23">
        <v>1370</v>
      </c>
      <c r="B19" s="24">
        <v>14</v>
      </c>
      <c r="C19" s="25">
        <v>234.14</v>
      </c>
      <c r="D19" s="25">
        <f>'[1]D- cálculo'!$L16</f>
        <v>245.84699999999998</v>
      </c>
      <c r="E19" s="25">
        <f t="shared" si="0"/>
        <v>11.706999999999994</v>
      </c>
      <c r="F19" s="26">
        <f t="shared" si="1"/>
        <v>5.0000000000000044E-2</v>
      </c>
      <c r="H19" s="23">
        <v>59</v>
      </c>
      <c r="I19" s="24">
        <v>14</v>
      </c>
      <c r="J19" s="25">
        <v>268.51</v>
      </c>
      <c r="K19" s="25">
        <f>'[1]M-cálculo'!$K16</f>
        <v>277.34000000000003</v>
      </c>
      <c r="L19" s="25">
        <f t="shared" si="2"/>
        <v>8.8300000000000409</v>
      </c>
      <c r="M19" s="26">
        <f t="shared" si="3"/>
        <v>3.2885181185058343E-2</v>
      </c>
      <c r="O19" s="24">
        <v>32</v>
      </c>
      <c r="P19" s="24">
        <v>14</v>
      </c>
      <c r="Q19" s="25">
        <v>333.54</v>
      </c>
      <c r="R19" s="25">
        <f>'[1]C-cálculo'!$K16</f>
        <v>350.21699999999998</v>
      </c>
      <c r="S19" s="25">
        <f t="shared" si="4"/>
        <v>16.676999999999964</v>
      </c>
      <c r="T19" s="26">
        <f t="shared" si="5"/>
        <v>4.9999999999999822E-2</v>
      </c>
      <c r="V19" s="24">
        <v>3</v>
      </c>
      <c r="W19" s="24">
        <v>14</v>
      </c>
      <c r="X19" s="25">
        <v>1068.27</v>
      </c>
      <c r="Y19" s="25">
        <f>'[1]I-cálculo'!$K16</f>
        <v>1120.6152299999999</v>
      </c>
      <c r="Z19" s="25">
        <f t="shared" si="6"/>
        <v>52.345229999999901</v>
      </c>
      <c r="AA19" s="26">
        <f t="shared" si="7"/>
        <v>4.8999999999999932E-2</v>
      </c>
      <c r="AC19" s="5">
        <v>2</v>
      </c>
      <c r="AD19" s="5">
        <v>14</v>
      </c>
      <c r="AE19" s="6">
        <v>234.14</v>
      </c>
      <c r="AF19" s="6">
        <v>241.16</v>
      </c>
      <c r="AG19" s="6">
        <v>7.02</v>
      </c>
      <c r="AH19" s="7">
        <v>0.03</v>
      </c>
    </row>
    <row r="20" spans="1:34" ht="15.6" x14ac:dyDescent="0.3">
      <c r="A20" s="27">
        <v>1254</v>
      </c>
      <c r="B20" s="28">
        <v>15</v>
      </c>
      <c r="C20" s="25">
        <v>257.38</v>
      </c>
      <c r="D20" s="25">
        <f>'[1]D- cálculo'!$L17</f>
        <v>270.24900000000002</v>
      </c>
      <c r="E20" s="25">
        <f t="shared" si="0"/>
        <v>12.869000000000028</v>
      </c>
      <c r="F20" s="26">
        <f t="shared" si="1"/>
        <v>5.0000000000000044E-2</v>
      </c>
      <c r="H20" s="27">
        <v>54</v>
      </c>
      <c r="I20" s="28">
        <v>15</v>
      </c>
      <c r="J20" s="25">
        <v>289.47000000000003</v>
      </c>
      <c r="K20" s="25">
        <f>'[1]M-cálculo'!$K17</f>
        <v>301.04880000000003</v>
      </c>
      <c r="L20" s="25">
        <f t="shared" si="2"/>
        <v>11.578800000000001</v>
      </c>
      <c r="M20" s="26">
        <f t="shared" si="3"/>
        <v>4.0000000000000036E-2</v>
      </c>
      <c r="O20" s="28">
        <v>41</v>
      </c>
      <c r="P20" s="28">
        <v>15</v>
      </c>
      <c r="Q20" s="40">
        <v>355.27</v>
      </c>
      <c r="R20" s="25">
        <f>'[1]C-cálculo'!$K17</f>
        <v>373.0335</v>
      </c>
      <c r="S20" s="25">
        <f t="shared" si="4"/>
        <v>17.763500000000022</v>
      </c>
      <c r="T20" s="26">
        <f t="shared" si="5"/>
        <v>5.0000000000000044E-2</v>
      </c>
      <c r="V20" s="28">
        <v>1</v>
      </c>
      <c r="W20" s="28">
        <v>15</v>
      </c>
      <c r="X20" s="40">
        <v>1122.75</v>
      </c>
      <c r="Y20" s="25">
        <f>'[1]I-cálculo'!$K17</f>
        <v>1178.8875</v>
      </c>
      <c r="Z20" s="25">
        <f t="shared" si="6"/>
        <v>56.137500000000045</v>
      </c>
      <c r="AA20" s="26">
        <f t="shared" si="7"/>
        <v>5.0000000000000044E-2</v>
      </c>
      <c r="AC20" s="8">
        <v>1</v>
      </c>
      <c r="AD20" s="8">
        <v>15</v>
      </c>
      <c r="AE20" s="9">
        <v>257.38</v>
      </c>
      <c r="AF20" s="9">
        <v>265.10000000000002</v>
      </c>
      <c r="AG20" s="9">
        <v>7.72</v>
      </c>
      <c r="AH20" s="10">
        <v>0.03</v>
      </c>
    </row>
    <row r="21" spans="1:34" ht="15.6" x14ac:dyDescent="0.3">
      <c r="A21" s="23">
        <v>1169</v>
      </c>
      <c r="B21" s="24">
        <v>16</v>
      </c>
      <c r="C21" s="25">
        <v>275.86</v>
      </c>
      <c r="D21" s="25">
        <f>'[1]D- cálculo'!$L18</f>
        <v>289.65300000000002</v>
      </c>
      <c r="E21" s="29">
        <f t="shared" si="0"/>
        <v>13.793000000000006</v>
      </c>
      <c r="F21" s="26">
        <f t="shared" si="1"/>
        <v>5.0000000000000044E-2</v>
      </c>
      <c r="H21" s="23">
        <v>46</v>
      </c>
      <c r="I21" s="24">
        <v>16</v>
      </c>
      <c r="J21" s="25">
        <v>311.85000000000002</v>
      </c>
      <c r="K21" s="25">
        <f>'[1]M-cálculo'!$K18</f>
        <v>324.63585</v>
      </c>
      <c r="L21" s="29">
        <f t="shared" si="2"/>
        <v>12.785849999999982</v>
      </c>
      <c r="M21" s="26">
        <f t="shared" si="3"/>
        <v>4.0999999999999925E-2</v>
      </c>
      <c r="O21" s="24">
        <v>34</v>
      </c>
      <c r="P21" s="24">
        <v>16</v>
      </c>
      <c r="Q21" s="25">
        <v>378.17</v>
      </c>
      <c r="R21" s="25">
        <f>'[1]C-cálculo'!$K18</f>
        <v>397.07850000000002</v>
      </c>
      <c r="S21" s="25">
        <f t="shared" si="4"/>
        <v>18.908500000000004</v>
      </c>
      <c r="T21" s="26">
        <f t="shared" si="5"/>
        <v>5.0000000000000044E-2</v>
      </c>
      <c r="V21" s="24">
        <v>1</v>
      </c>
      <c r="W21" s="24">
        <v>16</v>
      </c>
      <c r="X21" s="25">
        <v>1176.78</v>
      </c>
      <c r="Y21" s="25">
        <f>'[1]I-cálculo'!$K18</f>
        <v>1235.6189999999999</v>
      </c>
      <c r="Z21" s="25">
        <f t="shared" si="6"/>
        <v>58.838999999999942</v>
      </c>
      <c r="AA21" s="26">
        <f t="shared" si="7"/>
        <v>5.0000000000000044E-2</v>
      </c>
      <c r="AC21" s="5">
        <v>1</v>
      </c>
      <c r="AD21" s="5">
        <v>16</v>
      </c>
      <c r="AE21" s="6">
        <v>275.86</v>
      </c>
      <c r="AF21" s="6">
        <v>284.14</v>
      </c>
      <c r="AG21" s="6">
        <v>8.2799999999999994</v>
      </c>
      <c r="AH21" s="7">
        <v>0.03</v>
      </c>
    </row>
    <row r="22" spans="1:34" ht="15.6" x14ac:dyDescent="0.3">
      <c r="A22" s="27">
        <v>1016</v>
      </c>
      <c r="B22" s="28">
        <v>17</v>
      </c>
      <c r="C22" s="25">
        <v>295.62</v>
      </c>
      <c r="D22" s="25">
        <f>'[1]D- cálculo'!$L19</f>
        <v>310.40100000000001</v>
      </c>
      <c r="E22" s="25">
        <f t="shared" si="0"/>
        <v>14.781000000000006</v>
      </c>
      <c r="F22" s="26">
        <f t="shared" si="1"/>
        <v>5.0000000000000044E-2</v>
      </c>
      <c r="H22" s="27">
        <v>37</v>
      </c>
      <c r="I22" s="28">
        <v>17</v>
      </c>
      <c r="J22" s="25">
        <v>335.94</v>
      </c>
      <c r="K22" s="25">
        <f>'[1]M-cálculo'!$K19</f>
        <v>350.04948000000002</v>
      </c>
      <c r="L22" s="25">
        <f t="shared" si="2"/>
        <v>14.109480000000019</v>
      </c>
      <c r="M22" s="26">
        <f t="shared" si="3"/>
        <v>4.2000000000000037E-2</v>
      </c>
      <c r="O22" s="28">
        <v>45</v>
      </c>
      <c r="P22" s="28">
        <v>17</v>
      </c>
      <c r="Q22" s="40">
        <v>402.47</v>
      </c>
      <c r="R22" s="25">
        <f>'[1]C-cálculo'!$K19</f>
        <v>422.59350000000006</v>
      </c>
      <c r="S22" s="25">
        <f t="shared" si="4"/>
        <v>20.123500000000035</v>
      </c>
      <c r="T22" s="26">
        <f t="shared" si="5"/>
        <v>5.0000000000000044E-2</v>
      </c>
      <c r="V22" s="28">
        <v>3</v>
      </c>
      <c r="W22" s="28">
        <v>17</v>
      </c>
      <c r="X22" s="40">
        <v>1231.3</v>
      </c>
      <c r="Y22" s="25">
        <f>'[1]I-cálculo'!$K19</f>
        <v>1292.865</v>
      </c>
      <c r="Z22" s="25">
        <f t="shared" si="6"/>
        <v>61.565000000000055</v>
      </c>
      <c r="AA22" s="26">
        <f t="shared" si="7"/>
        <v>5.0000000000000044E-2</v>
      </c>
      <c r="AC22" s="8">
        <v>3</v>
      </c>
      <c r="AD22" s="8">
        <v>17</v>
      </c>
      <c r="AE22" s="9">
        <v>295.62</v>
      </c>
      <c r="AF22" s="9">
        <v>304.49</v>
      </c>
      <c r="AG22" s="9">
        <v>8.8699999999999992</v>
      </c>
      <c r="AH22" s="10">
        <v>0.03</v>
      </c>
    </row>
    <row r="23" spans="1:34" ht="15.6" x14ac:dyDescent="0.3">
      <c r="A23" s="24">
        <v>899</v>
      </c>
      <c r="B23" s="24">
        <v>18</v>
      </c>
      <c r="C23" s="25">
        <v>316.58</v>
      </c>
      <c r="D23" s="25">
        <f>'[1]D- cálculo'!$L20</f>
        <v>332.40899999999999</v>
      </c>
      <c r="E23" s="25">
        <f t="shared" si="0"/>
        <v>15.829000000000008</v>
      </c>
      <c r="F23" s="26">
        <f t="shared" si="1"/>
        <v>5.0000000000000044E-2</v>
      </c>
      <c r="H23" s="24">
        <v>30</v>
      </c>
      <c r="I23" s="24">
        <v>18</v>
      </c>
      <c r="J23" s="25">
        <v>361.77</v>
      </c>
      <c r="K23" s="25">
        <f>'[1]M-cálculo'!$K20</f>
        <v>377.32610999999997</v>
      </c>
      <c r="L23" s="25">
        <f t="shared" si="2"/>
        <v>15.55610999999999</v>
      </c>
      <c r="M23" s="26">
        <f t="shared" si="3"/>
        <v>4.2999999999999927E-2</v>
      </c>
      <c r="O23" s="24">
        <v>24</v>
      </c>
      <c r="P23" s="24">
        <v>18</v>
      </c>
      <c r="Q23" s="25">
        <v>428.23</v>
      </c>
      <c r="R23" s="25">
        <f>'[1]C-cálculo'!$K20</f>
        <v>449.64149999999995</v>
      </c>
      <c r="S23" s="25">
        <f t="shared" si="4"/>
        <v>21.411499999999933</v>
      </c>
      <c r="T23" s="26">
        <f t="shared" si="5"/>
        <v>4.9999999999999822E-2</v>
      </c>
      <c r="V23" s="24">
        <v>1</v>
      </c>
      <c r="W23" s="24">
        <v>18</v>
      </c>
      <c r="X23" s="25">
        <v>1286.3900000000001</v>
      </c>
      <c r="Y23" s="25">
        <f>'[1]I-cálculo'!$K20</f>
        <v>1350.7095000000002</v>
      </c>
      <c r="Z23" s="25">
        <f t="shared" si="6"/>
        <v>64.319500000000062</v>
      </c>
      <c r="AA23" s="26">
        <f t="shared" si="7"/>
        <v>5.0000000000000044E-2</v>
      </c>
      <c r="AC23" s="5">
        <v>1</v>
      </c>
      <c r="AD23" s="5">
        <v>18</v>
      </c>
      <c r="AE23" s="6">
        <v>316.58</v>
      </c>
      <c r="AF23" s="6">
        <v>326.08</v>
      </c>
      <c r="AG23" s="6">
        <v>9.5</v>
      </c>
      <c r="AH23" s="7">
        <v>0.03</v>
      </c>
    </row>
    <row r="24" spans="1:34" ht="15.6" x14ac:dyDescent="0.3">
      <c r="A24" s="28">
        <v>837</v>
      </c>
      <c r="B24" s="28">
        <v>19</v>
      </c>
      <c r="C24" s="25">
        <v>338.85</v>
      </c>
      <c r="D24" s="25">
        <f>'[1]D- cálculo'!$L21</f>
        <v>355.79250000000008</v>
      </c>
      <c r="E24" s="25">
        <f t="shared" si="0"/>
        <v>16.942500000000052</v>
      </c>
      <c r="F24" s="26">
        <f t="shared" si="1"/>
        <v>5.0000000000000044E-2</v>
      </c>
      <c r="H24" s="28">
        <v>38</v>
      </c>
      <c r="I24" s="28">
        <v>19</v>
      </c>
      <c r="J24" s="25">
        <v>389.36</v>
      </c>
      <c r="K24" s="25">
        <f>'[1]M-cálculo'!$K21</f>
        <v>406.49184000000002</v>
      </c>
      <c r="L24" s="25">
        <f t="shared" si="2"/>
        <v>17.131840000000011</v>
      </c>
      <c r="M24" s="26">
        <f t="shared" si="3"/>
        <v>4.4000000000000039E-2</v>
      </c>
      <c r="O24" s="28">
        <v>31</v>
      </c>
      <c r="P24" s="28">
        <v>19</v>
      </c>
      <c r="Q24" s="40">
        <v>455.42</v>
      </c>
      <c r="R24" s="25">
        <f>'[1]C-cálculo'!$K21</f>
        <v>478.19100000000003</v>
      </c>
      <c r="S24" s="25">
        <f t="shared" si="4"/>
        <v>22.771000000000015</v>
      </c>
      <c r="T24" s="26">
        <f t="shared" si="5"/>
        <v>5.0000000000000044E-2</v>
      </c>
      <c r="V24" s="28">
        <v>5</v>
      </c>
      <c r="W24" s="28">
        <v>19</v>
      </c>
      <c r="X24" s="40">
        <v>1341.98</v>
      </c>
      <c r="Y24" s="25">
        <f>'[1]I-cálculo'!$K21</f>
        <v>1409.0790000000002</v>
      </c>
      <c r="Z24" s="25">
        <f t="shared" si="6"/>
        <v>67.09900000000016</v>
      </c>
      <c r="AA24" s="26">
        <f t="shared" si="7"/>
        <v>5.0000000000000044E-2</v>
      </c>
      <c r="AC24" s="8">
        <v>1</v>
      </c>
      <c r="AD24" s="8">
        <v>19</v>
      </c>
      <c r="AE24" s="9">
        <v>338.85</v>
      </c>
      <c r="AF24" s="9">
        <v>349.02</v>
      </c>
      <c r="AG24" s="9">
        <v>10.17</v>
      </c>
      <c r="AH24" s="10">
        <v>0.03</v>
      </c>
    </row>
    <row r="25" spans="1:34" ht="15.6" x14ac:dyDescent="0.3">
      <c r="A25" s="24">
        <v>751</v>
      </c>
      <c r="B25" s="24">
        <v>20</v>
      </c>
      <c r="C25" s="25">
        <v>367.11</v>
      </c>
      <c r="D25" s="25">
        <f>'[1]D- cálculo'!$L22</f>
        <v>385.46550000000002</v>
      </c>
      <c r="E25" s="25">
        <f t="shared" si="0"/>
        <v>18.355500000000006</v>
      </c>
      <c r="F25" s="26">
        <f t="shared" si="1"/>
        <v>5.0000000000000044E-2</v>
      </c>
      <c r="H25" s="24">
        <v>25</v>
      </c>
      <c r="I25" s="24">
        <v>20</v>
      </c>
      <c r="J25" s="25">
        <v>418.66</v>
      </c>
      <c r="K25" s="25">
        <f>'[1]M-cálculo'!$K22</f>
        <v>437.49970000000002</v>
      </c>
      <c r="L25" s="25">
        <f t="shared" si="2"/>
        <v>18.839699999999993</v>
      </c>
      <c r="M25" s="26">
        <f t="shared" si="3"/>
        <v>4.4999999999999929E-2</v>
      </c>
      <c r="O25" s="24">
        <v>34</v>
      </c>
      <c r="P25" s="24">
        <v>20</v>
      </c>
      <c r="Q25" s="25">
        <v>484.08</v>
      </c>
      <c r="R25" s="25">
        <f>'[1]C-cálculo'!$K22</f>
        <v>508.28399999999999</v>
      </c>
      <c r="S25" s="25">
        <f t="shared" si="4"/>
        <v>24.204000000000008</v>
      </c>
      <c r="T25" s="26">
        <f t="shared" si="5"/>
        <v>5.0000000000000044E-2</v>
      </c>
      <c r="V25" s="24">
        <v>1</v>
      </c>
      <c r="W25" s="24">
        <v>20</v>
      </c>
      <c r="X25" s="25">
        <v>1398.12</v>
      </c>
      <c r="Y25" s="25">
        <f>'[1]I-cálculo'!$K22</f>
        <v>1468.0259999999998</v>
      </c>
      <c r="Z25" s="25">
        <f t="shared" si="6"/>
        <v>69.905999999999949</v>
      </c>
      <c r="AA25" s="26">
        <f t="shared" si="7"/>
        <v>5.0000000000000044E-2</v>
      </c>
      <c r="AC25" s="5">
        <v>2</v>
      </c>
      <c r="AD25" s="5">
        <v>20</v>
      </c>
      <c r="AE25" s="6">
        <v>367.11</v>
      </c>
      <c r="AF25" s="6">
        <v>378.12</v>
      </c>
      <c r="AG25" s="6">
        <v>11.01</v>
      </c>
      <c r="AH25" s="7">
        <v>0.03</v>
      </c>
    </row>
    <row r="26" spans="1:34" ht="15.6" x14ac:dyDescent="0.3">
      <c r="A26" s="28">
        <v>702</v>
      </c>
      <c r="B26" s="28">
        <v>21</v>
      </c>
      <c r="C26" s="25">
        <v>396.16999999999996</v>
      </c>
      <c r="D26" s="25">
        <f>'[1]D- cálculo'!$L23</f>
        <v>415.9785</v>
      </c>
      <c r="E26" s="25">
        <f t="shared" si="0"/>
        <v>19.808500000000038</v>
      </c>
      <c r="F26" s="26">
        <f t="shared" si="1"/>
        <v>5.0000000000000044E-2</v>
      </c>
      <c r="H26" s="28">
        <v>34</v>
      </c>
      <c r="I26" s="28">
        <v>21</v>
      </c>
      <c r="J26" s="25">
        <v>449.16</v>
      </c>
      <c r="K26" s="25">
        <f>'[1]M-cálculo'!$K23</f>
        <v>469.82136000000003</v>
      </c>
      <c r="L26" s="25">
        <f t="shared" si="2"/>
        <v>20.661360000000002</v>
      </c>
      <c r="M26" s="26">
        <f t="shared" si="3"/>
        <v>4.6000000000000041E-2</v>
      </c>
      <c r="O26" s="28">
        <v>32</v>
      </c>
      <c r="P26" s="28">
        <v>21</v>
      </c>
      <c r="Q26" s="40">
        <v>513.95000000000005</v>
      </c>
      <c r="R26" s="25">
        <f>'[1]C-cálculo'!$K23</f>
        <v>539.64750000000004</v>
      </c>
      <c r="S26" s="25">
        <f t="shared" si="4"/>
        <v>25.697499999999991</v>
      </c>
      <c r="T26" s="26">
        <f t="shared" si="5"/>
        <v>5.0000000000000044E-2</v>
      </c>
      <c r="V26" s="28">
        <v>0</v>
      </c>
      <c r="W26" s="28">
        <v>21</v>
      </c>
      <c r="X26" s="40">
        <v>1454.08</v>
      </c>
      <c r="Y26" s="25">
        <f>'[1]I-cálculo'!$K23</f>
        <v>1526.7839999999999</v>
      </c>
      <c r="Z26" s="25">
        <f t="shared" si="6"/>
        <v>72.703999999999951</v>
      </c>
      <c r="AA26" s="26">
        <f t="shared" si="7"/>
        <v>5.0000000000000044E-2</v>
      </c>
      <c r="AC26" s="8">
        <v>5</v>
      </c>
      <c r="AD26" s="8">
        <v>21</v>
      </c>
      <c r="AE26" s="9">
        <v>396.17</v>
      </c>
      <c r="AF26" s="9">
        <v>408.06</v>
      </c>
      <c r="AG26" s="9">
        <v>11.89</v>
      </c>
      <c r="AH26" s="10">
        <v>0.03</v>
      </c>
    </row>
    <row r="27" spans="1:34" ht="15.6" x14ac:dyDescent="0.3">
      <c r="A27" s="24">
        <v>581</v>
      </c>
      <c r="B27" s="24">
        <v>22</v>
      </c>
      <c r="C27" s="25">
        <v>426.83</v>
      </c>
      <c r="D27" s="25">
        <f>'[1]D- cálculo'!$L24</f>
        <v>448.17149999999998</v>
      </c>
      <c r="E27" s="25">
        <f t="shared" si="0"/>
        <v>21.341499999999996</v>
      </c>
      <c r="F27" s="26">
        <f t="shared" si="1"/>
        <v>5.0000000000000044E-2</v>
      </c>
      <c r="H27" s="24">
        <v>29</v>
      </c>
      <c r="I27" s="24">
        <v>22</v>
      </c>
      <c r="J27" s="25">
        <v>480.88</v>
      </c>
      <c r="K27" s="25">
        <f>'[1]M-cálculo'!$K24</f>
        <v>503.48135999999994</v>
      </c>
      <c r="L27" s="25">
        <f t="shared" si="2"/>
        <v>22.601359999999943</v>
      </c>
      <c r="M27" s="26">
        <f t="shared" si="3"/>
        <v>4.6999999999999931E-2</v>
      </c>
      <c r="O27" s="24">
        <v>30</v>
      </c>
      <c r="P27" s="24">
        <v>22</v>
      </c>
      <c r="Q27" s="25">
        <v>545.22</v>
      </c>
      <c r="R27" s="25">
        <f>'[1]C-cálculo'!$K24</f>
        <v>572.48099999999999</v>
      </c>
      <c r="S27" s="25">
        <f t="shared" si="4"/>
        <v>27.260999999999967</v>
      </c>
      <c r="T27" s="26">
        <f t="shared" si="5"/>
        <v>5.0000000000000044E-2</v>
      </c>
      <c r="V27" s="24">
        <v>0</v>
      </c>
      <c r="W27" s="24">
        <v>22</v>
      </c>
      <c r="X27" s="25">
        <v>1507.95</v>
      </c>
      <c r="Y27" s="25">
        <f>'[1]I-cálculo'!$K24</f>
        <v>1583.3475000000001</v>
      </c>
      <c r="Z27" s="25">
        <f t="shared" si="6"/>
        <v>75.397500000000036</v>
      </c>
      <c r="AA27" s="26">
        <f t="shared" si="7"/>
        <v>5.0000000000000044E-2</v>
      </c>
      <c r="AC27" s="5">
        <v>2</v>
      </c>
      <c r="AD27" s="5">
        <v>22</v>
      </c>
      <c r="AE27" s="6">
        <v>426.83</v>
      </c>
      <c r="AF27" s="6">
        <v>439.63</v>
      </c>
      <c r="AG27" s="6">
        <v>12.8</v>
      </c>
      <c r="AH27" s="7">
        <v>0.03</v>
      </c>
    </row>
    <row r="28" spans="1:34" ht="15.6" x14ac:dyDescent="0.3">
      <c r="A28" s="28">
        <v>520</v>
      </c>
      <c r="B28" s="28">
        <v>23</v>
      </c>
      <c r="C28" s="25">
        <v>457.47999999999996</v>
      </c>
      <c r="D28" s="25">
        <f>'[1]D- cálculo'!$L25</f>
        <v>480.35399999999998</v>
      </c>
      <c r="E28" s="25">
        <f t="shared" si="0"/>
        <v>22.874000000000024</v>
      </c>
      <c r="F28" s="26">
        <f t="shared" si="1"/>
        <v>5.0000000000000044E-2</v>
      </c>
      <c r="H28" s="28">
        <v>34</v>
      </c>
      <c r="I28" s="28">
        <v>23</v>
      </c>
      <c r="J28" s="25">
        <v>514.29</v>
      </c>
      <c r="K28" s="25">
        <f>'[1]M-cálculo'!$K25</f>
        <v>538.97591999999997</v>
      </c>
      <c r="L28" s="25">
        <f t="shared" si="2"/>
        <v>24.68592000000001</v>
      </c>
      <c r="M28" s="26">
        <f t="shared" si="3"/>
        <v>4.8000000000000043E-2</v>
      </c>
      <c r="O28" s="28">
        <v>23</v>
      </c>
      <c r="P28" s="28">
        <v>23</v>
      </c>
      <c r="Q28" s="40">
        <v>577.92999999999995</v>
      </c>
      <c r="R28" s="25">
        <f>'[1]C-cálculo'!$K25</f>
        <v>606.8264999999999</v>
      </c>
      <c r="S28" s="25">
        <f t="shared" si="4"/>
        <v>28.896499999999946</v>
      </c>
      <c r="T28" s="26">
        <f t="shared" si="5"/>
        <v>4.9999999999999822E-2</v>
      </c>
      <c r="V28" s="28">
        <v>2</v>
      </c>
      <c r="W28" s="28">
        <v>23</v>
      </c>
      <c r="X28" s="40">
        <v>1562.07</v>
      </c>
      <c r="Y28" s="25">
        <f>'[1]I-cálculo'!$K25</f>
        <v>1640.1735000000001</v>
      </c>
      <c r="Z28" s="25">
        <f t="shared" si="6"/>
        <v>78.103500000000167</v>
      </c>
      <c r="AA28" s="26">
        <f t="shared" si="7"/>
        <v>5.0000000000000044E-2</v>
      </c>
      <c r="AC28" s="8">
        <v>0</v>
      </c>
      <c r="AD28" s="8">
        <v>23</v>
      </c>
      <c r="AE28" s="9">
        <v>457.48</v>
      </c>
      <c r="AF28" s="9">
        <v>471.2</v>
      </c>
      <c r="AG28" s="9">
        <v>13.72</v>
      </c>
      <c r="AH28" s="10">
        <v>0.03</v>
      </c>
    </row>
    <row r="29" spans="1:34" ht="15.6" x14ac:dyDescent="0.3">
      <c r="A29" s="24">
        <v>437</v>
      </c>
      <c r="B29" s="24">
        <v>24</v>
      </c>
      <c r="C29" s="25">
        <v>489.59999999999997</v>
      </c>
      <c r="D29" s="25">
        <f>'[1]D- cálculo'!$L26</f>
        <v>514.07999999999993</v>
      </c>
      <c r="E29" s="25">
        <f t="shared" si="0"/>
        <v>24.479999999999961</v>
      </c>
      <c r="F29" s="26">
        <f t="shared" si="1"/>
        <v>4.9999999999999822E-2</v>
      </c>
      <c r="H29" s="24">
        <v>22</v>
      </c>
      <c r="I29" s="24">
        <v>24</v>
      </c>
      <c r="J29" s="25">
        <v>549.33000000000004</v>
      </c>
      <c r="K29" s="25">
        <f>'[1]M-cálculo'!$K26</f>
        <v>576.24716999999998</v>
      </c>
      <c r="L29" s="25">
        <f t="shared" si="2"/>
        <v>26.917169999999942</v>
      </c>
      <c r="M29" s="26">
        <f t="shared" si="3"/>
        <v>4.8999999999999932E-2</v>
      </c>
      <c r="O29" s="24">
        <v>25</v>
      </c>
      <c r="P29" s="24">
        <v>24</v>
      </c>
      <c r="Q29" s="25">
        <v>612.08000000000004</v>
      </c>
      <c r="R29" s="25">
        <f>'[1]C-cálculo'!$K26</f>
        <v>642.68399999999997</v>
      </c>
      <c r="S29" s="25">
        <f t="shared" si="4"/>
        <v>30.603999999999928</v>
      </c>
      <c r="T29" s="26">
        <f t="shared" si="5"/>
        <v>4.9999999999999822E-2</v>
      </c>
      <c r="V29" s="24">
        <v>3</v>
      </c>
      <c r="W29" s="24">
        <v>24</v>
      </c>
      <c r="X29" s="25">
        <v>1616.41</v>
      </c>
      <c r="Y29" s="25">
        <f>'[1]I-cálculo'!$K26</f>
        <v>1697.2305000000001</v>
      </c>
      <c r="Z29" s="25">
        <f t="shared" si="6"/>
        <v>80.820500000000038</v>
      </c>
      <c r="AA29" s="26">
        <f t="shared" si="7"/>
        <v>5.0000000000000044E-2</v>
      </c>
      <c r="AC29" s="5">
        <v>2</v>
      </c>
      <c r="AD29" s="5">
        <v>24</v>
      </c>
      <c r="AE29" s="6">
        <v>489.6</v>
      </c>
      <c r="AF29" s="6">
        <v>504.29</v>
      </c>
      <c r="AG29" s="6">
        <v>14.69</v>
      </c>
      <c r="AH29" s="7">
        <v>0.03</v>
      </c>
    </row>
    <row r="30" spans="1:34" ht="15.6" x14ac:dyDescent="0.3">
      <c r="A30" s="28">
        <v>414</v>
      </c>
      <c r="B30" s="28">
        <v>25</v>
      </c>
      <c r="C30" s="25">
        <v>523.28</v>
      </c>
      <c r="D30" s="25">
        <f>'[1]D- cálculo'!$L27</f>
        <v>549.44399999999996</v>
      </c>
      <c r="E30" s="25">
        <f t="shared" si="0"/>
        <v>26.163999999999987</v>
      </c>
      <c r="F30" s="26">
        <f t="shared" si="1"/>
        <v>5.0000000000000044E-2</v>
      </c>
      <c r="H30" s="28">
        <v>25</v>
      </c>
      <c r="I30" s="28">
        <v>25</v>
      </c>
      <c r="J30" s="25">
        <v>586.02</v>
      </c>
      <c r="K30" s="25">
        <f>'[1]M-cálculo'!$K27</f>
        <v>615.32100000000003</v>
      </c>
      <c r="L30" s="25">
        <f t="shared" si="2"/>
        <v>29.301000000000045</v>
      </c>
      <c r="M30" s="26">
        <f t="shared" si="3"/>
        <v>5.0000000000000044E-2</v>
      </c>
      <c r="O30" s="28">
        <v>20</v>
      </c>
      <c r="P30" s="28">
        <v>25</v>
      </c>
      <c r="Q30" s="40">
        <v>647.66</v>
      </c>
      <c r="R30" s="25">
        <f>'[1]C-cálculo'!$K27</f>
        <v>680.04299999999989</v>
      </c>
      <c r="S30" s="25">
        <f t="shared" si="4"/>
        <v>32.382999999999925</v>
      </c>
      <c r="T30" s="26">
        <f t="shared" si="5"/>
        <v>4.9999999999999822E-2</v>
      </c>
      <c r="V30" s="28">
        <v>1</v>
      </c>
      <c r="W30" s="28">
        <v>25</v>
      </c>
      <c r="X30" s="40">
        <v>1671.05</v>
      </c>
      <c r="Y30" s="25">
        <f>'[1]I-cálculo'!$K27</f>
        <v>1754.6025</v>
      </c>
      <c r="Z30" s="25">
        <f t="shared" si="6"/>
        <v>83.552500000000009</v>
      </c>
      <c r="AA30" s="26">
        <f t="shared" si="7"/>
        <v>5.0000000000000044E-2</v>
      </c>
      <c r="AC30" s="8">
        <v>0</v>
      </c>
      <c r="AD30" s="8">
        <v>25</v>
      </c>
      <c r="AE30" s="9">
        <v>523.28</v>
      </c>
      <c r="AF30" s="9">
        <v>538.98</v>
      </c>
      <c r="AG30" s="9">
        <v>15.7</v>
      </c>
      <c r="AH30" s="10">
        <v>0.03</v>
      </c>
    </row>
    <row r="31" spans="1:34" ht="15.6" x14ac:dyDescent="0.3">
      <c r="A31" s="24">
        <v>379</v>
      </c>
      <c r="B31" s="24">
        <v>26</v>
      </c>
      <c r="C31" s="25">
        <v>558.45000000000005</v>
      </c>
      <c r="D31" s="25">
        <f>'[1]D- cálculo'!$L28</f>
        <v>586.37250000000006</v>
      </c>
      <c r="E31" s="25">
        <f t="shared" si="0"/>
        <v>27.922500000000014</v>
      </c>
      <c r="F31" s="26">
        <f t="shared" si="1"/>
        <v>5.0000000000000044E-2</v>
      </c>
      <c r="H31" s="24">
        <v>20</v>
      </c>
      <c r="I31" s="24">
        <v>26</v>
      </c>
      <c r="J31" s="25">
        <v>627.44000000000005</v>
      </c>
      <c r="K31" s="25">
        <f>'[1]M-cálculo'!$K28</f>
        <v>658.81200000000013</v>
      </c>
      <c r="L31" s="25">
        <f t="shared" si="2"/>
        <v>31.372000000000071</v>
      </c>
      <c r="M31" s="26">
        <f t="shared" si="3"/>
        <v>5.0000000000000044E-2</v>
      </c>
      <c r="O31" s="24">
        <v>13</v>
      </c>
      <c r="P31" s="24">
        <v>26</v>
      </c>
      <c r="Q31" s="25">
        <v>684.64</v>
      </c>
      <c r="R31" s="25">
        <f>'[1]C-cálculo'!$K28</f>
        <v>718.87199999999996</v>
      </c>
      <c r="S31" s="25">
        <f t="shared" si="4"/>
        <v>34.231999999999971</v>
      </c>
      <c r="T31" s="26">
        <f t="shared" si="5"/>
        <v>5.0000000000000044E-2</v>
      </c>
      <c r="V31" s="24">
        <v>1</v>
      </c>
      <c r="W31" s="24">
        <v>26</v>
      </c>
      <c r="X31" s="25">
        <v>1725.87</v>
      </c>
      <c r="Y31" s="25">
        <f>'[1]I-cálculo'!$K28</f>
        <v>1812.1634999999999</v>
      </c>
      <c r="Z31" s="25">
        <f t="shared" si="6"/>
        <v>86.293499999999995</v>
      </c>
      <c r="AA31" s="26">
        <f t="shared" si="7"/>
        <v>5.0000000000000044E-2</v>
      </c>
      <c r="AC31" s="5">
        <v>0</v>
      </c>
      <c r="AD31" s="5">
        <v>26</v>
      </c>
      <c r="AE31" s="6">
        <v>558.45000000000005</v>
      </c>
      <c r="AF31" s="6">
        <v>575.20000000000005</v>
      </c>
      <c r="AG31" s="6">
        <v>16.75</v>
      </c>
      <c r="AH31" s="7">
        <v>0.03</v>
      </c>
    </row>
    <row r="32" spans="1:34" ht="15.6" x14ac:dyDescent="0.3">
      <c r="A32" s="28">
        <v>346</v>
      </c>
      <c r="B32" s="28">
        <v>27</v>
      </c>
      <c r="C32" s="25">
        <v>595.12</v>
      </c>
      <c r="D32" s="25">
        <f>'[1]D- cálculo'!$L29</f>
        <v>624.87600000000009</v>
      </c>
      <c r="E32" s="25">
        <f t="shared" si="0"/>
        <v>29.756000000000085</v>
      </c>
      <c r="F32" s="26">
        <f t="shared" si="1"/>
        <v>5.0000000000000044E-2</v>
      </c>
      <c r="H32" s="28">
        <v>21</v>
      </c>
      <c r="I32" s="28">
        <v>27</v>
      </c>
      <c r="J32" s="25">
        <v>670.72</v>
      </c>
      <c r="K32" s="25">
        <f>'[1]M-cálculo'!$K29</f>
        <v>704.25600000000009</v>
      </c>
      <c r="L32" s="25">
        <f t="shared" si="2"/>
        <v>33.536000000000058</v>
      </c>
      <c r="M32" s="26">
        <f t="shared" si="3"/>
        <v>5.0000000000000044E-2</v>
      </c>
      <c r="O32" s="28">
        <v>22</v>
      </c>
      <c r="P32" s="28">
        <v>27</v>
      </c>
      <c r="Q32" s="40">
        <v>723.06</v>
      </c>
      <c r="R32" s="25">
        <f>'[1]C-cálculo'!$K29</f>
        <v>759.21299999999985</v>
      </c>
      <c r="S32" s="25">
        <f t="shared" si="4"/>
        <v>36.152999999999906</v>
      </c>
      <c r="T32" s="26">
        <f t="shared" si="5"/>
        <v>4.9999999999999822E-2</v>
      </c>
      <c r="V32" s="28">
        <v>1</v>
      </c>
      <c r="W32" s="28">
        <v>27</v>
      </c>
      <c r="X32" s="40">
        <v>1780.97</v>
      </c>
      <c r="Y32" s="25">
        <f>'[1]I-cálculo'!$K29</f>
        <v>1870.0185000000001</v>
      </c>
      <c r="Z32" s="25">
        <f t="shared" si="6"/>
        <v>89.048500000000104</v>
      </c>
      <c r="AA32" s="26">
        <f t="shared" si="7"/>
        <v>5.0000000000000044E-2</v>
      </c>
      <c r="AC32" s="8">
        <v>5</v>
      </c>
      <c r="AD32" s="8">
        <v>27</v>
      </c>
      <c r="AE32" s="9">
        <v>595.12</v>
      </c>
      <c r="AF32" s="9">
        <v>612.97</v>
      </c>
      <c r="AG32" s="9">
        <v>17.850000000000001</v>
      </c>
      <c r="AH32" s="10">
        <v>0.03</v>
      </c>
    </row>
    <row r="33" spans="1:34" ht="15.6" x14ac:dyDescent="0.3">
      <c r="A33" s="24">
        <v>267</v>
      </c>
      <c r="B33" s="24">
        <v>28</v>
      </c>
      <c r="C33" s="25">
        <v>633.31999999999994</v>
      </c>
      <c r="D33" s="25">
        <f>'[1]D- cálculo'!$L30</f>
        <v>664.98599999999999</v>
      </c>
      <c r="E33" s="25">
        <f t="shared" si="0"/>
        <v>31.666000000000054</v>
      </c>
      <c r="F33" s="26">
        <f t="shared" si="1"/>
        <v>5.0000000000000044E-2</v>
      </c>
      <c r="H33" s="24">
        <v>23</v>
      </c>
      <c r="I33" s="24">
        <v>28</v>
      </c>
      <c r="J33" s="25">
        <v>715.86</v>
      </c>
      <c r="K33" s="25">
        <f>'[1]M-cálculo'!$K30</f>
        <v>751.65300000000002</v>
      </c>
      <c r="L33" s="25">
        <f t="shared" si="2"/>
        <v>35.793000000000006</v>
      </c>
      <c r="M33" s="26">
        <f t="shared" si="3"/>
        <v>5.0000000000000044E-2</v>
      </c>
      <c r="O33" s="24">
        <v>14</v>
      </c>
      <c r="P33" s="24">
        <v>28</v>
      </c>
      <c r="Q33" s="25">
        <v>762.96</v>
      </c>
      <c r="R33" s="25">
        <f>'[1]C-cálculo'!$K30</f>
        <v>801.10799999999995</v>
      </c>
      <c r="S33" s="25">
        <f t="shared" si="4"/>
        <v>38.147999999999911</v>
      </c>
      <c r="T33" s="26">
        <f t="shared" si="5"/>
        <v>4.9999999999999822E-2</v>
      </c>
      <c r="V33" s="24">
        <v>0</v>
      </c>
      <c r="W33" s="24">
        <v>28</v>
      </c>
      <c r="X33" s="25">
        <v>1836.33</v>
      </c>
      <c r="Y33" s="25">
        <f>'[1]I-cálculo'!$K30</f>
        <v>1928.1465000000001</v>
      </c>
      <c r="Z33" s="25">
        <f t="shared" si="6"/>
        <v>91.816500000000133</v>
      </c>
      <c r="AA33" s="26">
        <f t="shared" si="7"/>
        <v>5.0000000000000044E-2</v>
      </c>
      <c r="AC33" s="5">
        <v>4</v>
      </c>
      <c r="AD33" s="5">
        <v>28</v>
      </c>
      <c r="AE33" s="6">
        <v>633.32000000000005</v>
      </c>
      <c r="AF33" s="6">
        <v>652.32000000000005</v>
      </c>
      <c r="AG33" s="6">
        <v>19</v>
      </c>
      <c r="AH33" s="7">
        <v>0.03</v>
      </c>
    </row>
    <row r="34" spans="1:34" ht="15.6" x14ac:dyDescent="0.3">
      <c r="A34" s="28">
        <v>276</v>
      </c>
      <c r="B34" s="28">
        <v>29</v>
      </c>
      <c r="C34" s="25">
        <v>673.04</v>
      </c>
      <c r="D34" s="25">
        <f>'[1]D- cálculo'!$L31</f>
        <v>706.69200000000012</v>
      </c>
      <c r="E34" s="25">
        <f t="shared" si="0"/>
        <v>33.652000000000157</v>
      </c>
      <c r="F34" s="26">
        <f t="shared" si="1"/>
        <v>5.0000000000000266E-2</v>
      </c>
      <c r="H34" s="28">
        <v>12</v>
      </c>
      <c r="I34" s="28">
        <v>29</v>
      </c>
      <c r="J34" s="25">
        <v>762.89</v>
      </c>
      <c r="K34" s="25">
        <f>'[1]M-cálculo'!$K31</f>
        <v>801.03449999999998</v>
      </c>
      <c r="L34" s="25">
        <f t="shared" si="2"/>
        <v>38.144499999999994</v>
      </c>
      <c r="M34" s="26">
        <f t="shared" si="3"/>
        <v>5.0000000000000044E-2</v>
      </c>
      <c r="O34" s="28">
        <v>18</v>
      </c>
      <c r="P34" s="28">
        <v>29</v>
      </c>
      <c r="Q34" s="40">
        <v>804.2</v>
      </c>
      <c r="R34" s="25">
        <f>'[1]C-cálculo'!$K31</f>
        <v>844.41000000000008</v>
      </c>
      <c r="S34" s="25">
        <f t="shared" si="4"/>
        <v>40.210000000000036</v>
      </c>
      <c r="T34" s="26">
        <f t="shared" si="5"/>
        <v>5.0000000000000044E-2</v>
      </c>
      <c r="V34" s="28">
        <v>1</v>
      </c>
      <c r="W34" s="28">
        <v>29</v>
      </c>
      <c r="X34" s="40">
        <v>1891.92</v>
      </c>
      <c r="Y34" s="25">
        <f>'[1]I-cálculo'!$K31</f>
        <v>1986.5160000000001</v>
      </c>
      <c r="Z34" s="25">
        <f t="shared" si="6"/>
        <v>94.596000000000004</v>
      </c>
      <c r="AA34" s="26">
        <f t="shared" si="7"/>
        <v>5.0000000000000044E-2</v>
      </c>
      <c r="AC34" s="8">
        <v>0</v>
      </c>
      <c r="AD34" s="8">
        <v>29</v>
      </c>
      <c r="AE34" s="9">
        <v>673.04</v>
      </c>
      <c r="AF34" s="9">
        <v>693.23</v>
      </c>
      <c r="AG34" s="9">
        <v>20.190000000000001</v>
      </c>
      <c r="AH34" s="10">
        <v>0.03</v>
      </c>
    </row>
    <row r="35" spans="1:34" ht="15.6" x14ac:dyDescent="0.3">
      <c r="A35" s="24">
        <v>222</v>
      </c>
      <c r="B35" s="24">
        <v>30</v>
      </c>
      <c r="C35" s="25">
        <v>714.17</v>
      </c>
      <c r="D35" s="25">
        <f>'[1]D- cálculo'!$L32</f>
        <v>749.87850000000003</v>
      </c>
      <c r="E35" s="25">
        <f t="shared" si="0"/>
        <v>35.708500000000072</v>
      </c>
      <c r="F35" s="26">
        <f t="shared" si="1"/>
        <v>5.0000000000000044E-2</v>
      </c>
      <c r="H35" s="24">
        <v>11</v>
      </c>
      <c r="I35" s="24">
        <v>30</v>
      </c>
      <c r="J35" s="25">
        <v>811.8</v>
      </c>
      <c r="K35" s="25">
        <f>'[1]M-cálculo'!$K32</f>
        <v>852.39</v>
      </c>
      <c r="L35" s="25">
        <f t="shared" si="2"/>
        <v>40.590000000000032</v>
      </c>
      <c r="M35" s="26">
        <f t="shared" si="3"/>
        <v>5.0000000000000044E-2</v>
      </c>
      <c r="O35" s="24">
        <v>12</v>
      </c>
      <c r="P35" s="24">
        <v>30</v>
      </c>
      <c r="Q35" s="25">
        <v>846.91</v>
      </c>
      <c r="R35" s="25">
        <f>'[1]C-cálculo'!$K32</f>
        <v>889.25549999999998</v>
      </c>
      <c r="S35" s="25">
        <f t="shared" si="4"/>
        <v>42.345500000000015</v>
      </c>
      <c r="T35" s="26">
        <f t="shared" si="5"/>
        <v>5.0000000000000044E-2</v>
      </c>
      <c r="V35" s="24">
        <v>0</v>
      </c>
      <c r="W35" s="24">
        <v>30</v>
      </c>
      <c r="X35" s="25">
        <v>1947.74</v>
      </c>
      <c r="Y35" s="25">
        <f>'[1]I-cálculo'!$K32</f>
        <v>2045.1270000000002</v>
      </c>
      <c r="Z35" s="25">
        <f t="shared" si="6"/>
        <v>97.387000000000171</v>
      </c>
      <c r="AA35" s="26">
        <f t="shared" si="7"/>
        <v>5.0000000000000044E-2</v>
      </c>
      <c r="AC35" s="5">
        <v>0</v>
      </c>
      <c r="AD35" s="5">
        <v>30</v>
      </c>
      <c r="AE35" s="6">
        <v>714.17</v>
      </c>
      <c r="AF35" s="6">
        <v>735.6</v>
      </c>
      <c r="AG35" s="6">
        <v>21.43</v>
      </c>
      <c r="AH35" s="7">
        <v>0.03</v>
      </c>
    </row>
    <row r="36" spans="1:34" ht="15.6" x14ac:dyDescent="0.3">
      <c r="A36" s="28">
        <v>198</v>
      </c>
      <c r="B36" s="28">
        <v>31</v>
      </c>
      <c r="C36" s="25">
        <v>756.92</v>
      </c>
      <c r="D36" s="25">
        <f>'[1]D- cálculo'!$L33</f>
        <v>794.76599999999996</v>
      </c>
      <c r="E36" s="25">
        <f t="shared" si="0"/>
        <v>37.846000000000004</v>
      </c>
      <c r="F36" s="26">
        <f t="shared" si="1"/>
        <v>5.0000000000000044E-2</v>
      </c>
      <c r="H36" s="28">
        <v>13</v>
      </c>
      <c r="I36" s="28">
        <v>31</v>
      </c>
      <c r="J36" s="25">
        <v>862.62</v>
      </c>
      <c r="K36" s="25">
        <f>'[1]M-cálculo'!$K33</f>
        <v>905.75100000000009</v>
      </c>
      <c r="L36" s="25">
        <f t="shared" si="2"/>
        <v>43.131000000000085</v>
      </c>
      <c r="M36" s="26">
        <f t="shared" si="3"/>
        <v>5.0000000000000044E-2</v>
      </c>
      <c r="O36" s="28">
        <v>18</v>
      </c>
      <c r="P36" s="28">
        <v>31</v>
      </c>
      <c r="Q36" s="40">
        <v>891.06</v>
      </c>
      <c r="R36" s="25">
        <f>'[1]C-cálculo'!$K33</f>
        <v>935.61299999999994</v>
      </c>
      <c r="S36" s="25">
        <f t="shared" si="4"/>
        <v>44.552999999999997</v>
      </c>
      <c r="T36" s="26">
        <f t="shared" si="5"/>
        <v>5.0000000000000044E-2</v>
      </c>
      <c r="V36" s="28">
        <v>0</v>
      </c>
      <c r="W36" s="28">
        <v>31</v>
      </c>
      <c r="X36" s="40">
        <v>2003.79</v>
      </c>
      <c r="Y36" s="25">
        <f>'[1]I-cálculo'!$K33</f>
        <v>2103.9794999999999</v>
      </c>
      <c r="Z36" s="25">
        <f t="shared" si="6"/>
        <v>100.18949999999995</v>
      </c>
      <c r="AA36" s="26">
        <f t="shared" si="7"/>
        <v>5.0000000000000044E-2</v>
      </c>
      <c r="AC36" s="8">
        <v>0</v>
      </c>
      <c r="AD36" s="8">
        <v>31</v>
      </c>
      <c r="AE36" s="9">
        <v>756.92</v>
      </c>
      <c r="AF36" s="9">
        <v>779.63</v>
      </c>
      <c r="AG36" s="9">
        <v>22.71</v>
      </c>
      <c r="AH36" s="10">
        <v>0.03</v>
      </c>
    </row>
    <row r="37" spans="1:34" ht="15.6" x14ac:dyDescent="0.3">
      <c r="A37" s="24">
        <v>166</v>
      </c>
      <c r="B37" s="24">
        <v>32</v>
      </c>
      <c r="C37" s="25">
        <v>799.64</v>
      </c>
      <c r="D37" s="25">
        <f>'[1]D- cálculo'!$L34</f>
        <v>839.62200000000007</v>
      </c>
      <c r="E37" s="25">
        <f t="shared" si="0"/>
        <v>39.982000000000085</v>
      </c>
      <c r="F37" s="26">
        <f t="shared" si="1"/>
        <v>5.0000000000000044E-2</v>
      </c>
      <c r="H37" s="24">
        <v>16</v>
      </c>
      <c r="I37" s="24">
        <v>32</v>
      </c>
      <c r="J37" s="25">
        <v>907.81</v>
      </c>
      <c r="K37" s="25">
        <f>'[1]M-cálculo'!$K34</f>
        <v>953.20050000000003</v>
      </c>
      <c r="L37" s="25">
        <f t="shared" si="2"/>
        <v>45.390500000000088</v>
      </c>
      <c r="M37" s="26">
        <f t="shared" si="3"/>
        <v>5.0000000000000044E-2</v>
      </c>
      <c r="O37" s="24">
        <v>18</v>
      </c>
      <c r="P37" s="24">
        <v>32</v>
      </c>
      <c r="Q37" s="25">
        <v>936.6</v>
      </c>
      <c r="R37" s="25">
        <f>'[1]C-cálculo'!$K34</f>
        <v>983.43</v>
      </c>
      <c r="S37" s="25">
        <f t="shared" si="4"/>
        <v>46.829999999999927</v>
      </c>
      <c r="T37" s="26">
        <f t="shared" si="5"/>
        <v>4.9999999999999822E-2</v>
      </c>
      <c r="V37" s="24">
        <v>2</v>
      </c>
      <c r="W37" s="24">
        <v>32</v>
      </c>
      <c r="X37" s="25">
        <v>2060.16</v>
      </c>
      <c r="Y37" s="25">
        <f>'[1]I-cálculo'!$K34</f>
        <v>2163.1680000000001</v>
      </c>
      <c r="Z37" s="25">
        <f t="shared" si="6"/>
        <v>103.00800000000027</v>
      </c>
      <c r="AA37" s="26">
        <f t="shared" si="7"/>
        <v>5.0000000000000044E-2</v>
      </c>
      <c r="AC37" s="5">
        <v>0</v>
      </c>
      <c r="AD37" s="5">
        <v>32</v>
      </c>
      <c r="AE37" s="6">
        <v>799.64</v>
      </c>
      <c r="AF37" s="6">
        <v>823.63</v>
      </c>
      <c r="AG37" s="6">
        <v>23.99</v>
      </c>
      <c r="AH37" s="7">
        <v>0.03</v>
      </c>
    </row>
    <row r="38" spans="1:34" ht="15.6" x14ac:dyDescent="0.3">
      <c r="A38" s="28">
        <v>172</v>
      </c>
      <c r="B38" s="28">
        <v>33</v>
      </c>
      <c r="C38" s="25">
        <v>843.74</v>
      </c>
      <c r="D38" s="25">
        <f>'[1]D- cálculo'!$L35</f>
        <v>885.92700000000002</v>
      </c>
      <c r="E38" s="25">
        <f t="shared" si="0"/>
        <v>42.187000000000012</v>
      </c>
      <c r="F38" s="26">
        <f t="shared" si="1"/>
        <v>5.0000000000000044E-2</v>
      </c>
      <c r="H38" s="28">
        <v>5</v>
      </c>
      <c r="I38" s="28">
        <v>33</v>
      </c>
      <c r="J38" s="25">
        <v>954.41</v>
      </c>
      <c r="K38" s="25">
        <f>'[1]M-cálculo'!$K35</f>
        <v>1002.1305</v>
      </c>
      <c r="L38" s="25">
        <f t="shared" si="2"/>
        <v>47.720500000000015</v>
      </c>
      <c r="M38" s="26">
        <f t="shared" si="3"/>
        <v>5.0000000000000044E-2</v>
      </c>
      <c r="O38" s="28">
        <v>8</v>
      </c>
      <c r="P38" s="28">
        <v>33</v>
      </c>
      <c r="Q38" s="40">
        <v>983.61</v>
      </c>
      <c r="R38" s="25">
        <f>'[1]C-cálculo'!$K35</f>
        <v>1032.7905000000001</v>
      </c>
      <c r="S38" s="25">
        <f t="shared" si="4"/>
        <v>49.180500000000052</v>
      </c>
      <c r="T38" s="26">
        <f t="shared" si="5"/>
        <v>5.0000000000000044E-2</v>
      </c>
      <c r="V38" s="28">
        <v>0</v>
      </c>
      <c r="W38" s="28">
        <v>33</v>
      </c>
      <c r="X38" s="40">
        <v>2116.7600000000002</v>
      </c>
      <c r="Y38" s="25">
        <f>'[1]I-cálculo'!$K35</f>
        <v>2222.5980000000004</v>
      </c>
      <c r="Z38" s="25">
        <f t="shared" si="6"/>
        <v>105.83800000000019</v>
      </c>
      <c r="AA38" s="26">
        <f t="shared" si="7"/>
        <v>5.0000000000000044E-2</v>
      </c>
      <c r="AC38" s="8">
        <v>1</v>
      </c>
      <c r="AD38" s="8">
        <v>33</v>
      </c>
      <c r="AE38" s="9">
        <v>843.74</v>
      </c>
      <c r="AF38" s="9">
        <v>869.05</v>
      </c>
      <c r="AG38" s="9">
        <v>25.31</v>
      </c>
      <c r="AH38" s="10">
        <v>0.03</v>
      </c>
    </row>
    <row r="39" spans="1:34" ht="15.6" x14ac:dyDescent="0.3">
      <c r="A39" s="24">
        <v>136</v>
      </c>
      <c r="B39" s="24">
        <v>34</v>
      </c>
      <c r="C39" s="25">
        <v>889.36</v>
      </c>
      <c r="D39" s="25">
        <f>'[1]D- cálculo'!$L36</f>
        <v>933.8280000000002</v>
      </c>
      <c r="E39" s="25">
        <f t="shared" si="0"/>
        <v>44.468000000000188</v>
      </c>
      <c r="F39" s="26">
        <f t="shared" si="1"/>
        <v>5.0000000000000266E-2</v>
      </c>
      <c r="H39" s="24">
        <v>10</v>
      </c>
      <c r="I39" s="24">
        <v>34</v>
      </c>
      <c r="J39" s="25">
        <v>1002.46</v>
      </c>
      <c r="K39" s="25">
        <f>'[1]M-cálculo'!$K36</f>
        <v>1052.5830000000001</v>
      </c>
      <c r="L39" s="25">
        <f t="shared" si="2"/>
        <v>50.123000000000047</v>
      </c>
      <c r="M39" s="26">
        <f t="shared" si="3"/>
        <v>5.0000000000000044E-2</v>
      </c>
      <c r="O39" s="24">
        <v>13</v>
      </c>
      <c r="P39" s="24">
        <v>34</v>
      </c>
      <c r="Q39" s="25">
        <v>1032.06</v>
      </c>
      <c r="R39" s="25">
        <f>'[1]C-cálculo'!$K36</f>
        <v>1083.663</v>
      </c>
      <c r="S39" s="25">
        <f t="shared" si="4"/>
        <v>51.603000000000065</v>
      </c>
      <c r="T39" s="26">
        <f t="shared" si="5"/>
        <v>5.0000000000000044E-2</v>
      </c>
      <c r="V39" s="24">
        <v>1</v>
      </c>
      <c r="W39" s="24">
        <v>34</v>
      </c>
      <c r="X39" s="25">
        <v>2173.59</v>
      </c>
      <c r="Y39" s="25">
        <f>'[1]I-cálculo'!$K36</f>
        <v>2282.2695000000003</v>
      </c>
      <c r="Z39" s="25">
        <f t="shared" si="6"/>
        <v>108.67950000000019</v>
      </c>
      <c r="AA39" s="26">
        <f t="shared" si="7"/>
        <v>5.0000000000000044E-2</v>
      </c>
      <c r="AC39" s="5">
        <v>2</v>
      </c>
      <c r="AD39" s="5">
        <v>34</v>
      </c>
      <c r="AE39" s="6">
        <v>889.36</v>
      </c>
      <c r="AF39" s="6">
        <v>916.04</v>
      </c>
      <c r="AG39" s="6">
        <v>26.68</v>
      </c>
      <c r="AH39" s="7">
        <v>0.03</v>
      </c>
    </row>
    <row r="40" spans="1:34" ht="15.6" x14ac:dyDescent="0.3">
      <c r="A40" s="28">
        <v>109</v>
      </c>
      <c r="B40" s="28">
        <v>35</v>
      </c>
      <c r="C40" s="25">
        <v>936.31999999999994</v>
      </c>
      <c r="D40" s="25">
        <f>'[1]D- cálculo'!$L37</f>
        <v>983.13600000000008</v>
      </c>
      <c r="E40" s="25">
        <f t="shared" si="0"/>
        <v>46.816000000000145</v>
      </c>
      <c r="F40" s="26">
        <f t="shared" si="1"/>
        <v>5.0000000000000266E-2</v>
      </c>
      <c r="H40" s="28">
        <v>8</v>
      </c>
      <c r="I40" s="28">
        <v>35</v>
      </c>
      <c r="J40" s="25">
        <v>1051.93</v>
      </c>
      <c r="K40" s="25">
        <f>'[1]M-cálculo'!$K37</f>
        <v>1104.5265000000002</v>
      </c>
      <c r="L40" s="25">
        <f t="shared" si="2"/>
        <v>52.596500000000106</v>
      </c>
      <c r="M40" s="26">
        <f t="shared" si="3"/>
        <v>5.0000000000000044E-2</v>
      </c>
      <c r="O40" s="28">
        <v>14</v>
      </c>
      <c r="P40" s="28">
        <v>35</v>
      </c>
      <c r="Q40" s="40">
        <v>1081.9000000000001</v>
      </c>
      <c r="R40" s="25">
        <f>'[1]C-cálculo'!$K37</f>
        <v>1135.9950000000001</v>
      </c>
      <c r="S40" s="25">
        <f t="shared" si="4"/>
        <v>54.095000000000027</v>
      </c>
      <c r="T40" s="26">
        <f t="shared" si="5"/>
        <v>5.0000000000000044E-2</v>
      </c>
      <c r="V40" s="28">
        <v>1</v>
      </c>
      <c r="W40" s="28">
        <v>35</v>
      </c>
      <c r="X40" s="40">
        <v>2230.65</v>
      </c>
      <c r="Y40" s="25">
        <f>'[1]I-cálculo'!$K37</f>
        <v>2342.1825000000003</v>
      </c>
      <c r="Z40" s="25">
        <f t="shared" si="6"/>
        <v>111.53250000000025</v>
      </c>
      <c r="AA40" s="26">
        <f t="shared" si="7"/>
        <v>5.0000000000000044E-2</v>
      </c>
      <c r="AC40" s="8">
        <v>0</v>
      </c>
      <c r="AD40" s="8">
        <v>35</v>
      </c>
      <c r="AE40" s="9">
        <v>936.32</v>
      </c>
      <c r="AF40" s="9">
        <v>964.41</v>
      </c>
      <c r="AG40" s="9">
        <v>28.09</v>
      </c>
      <c r="AH40" s="10">
        <v>0.03</v>
      </c>
    </row>
    <row r="41" spans="1:34" ht="15.6" x14ac:dyDescent="0.3">
      <c r="A41" s="24">
        <v>114</v>
      </c>
      <c r="B41" s="24">
        <v>36</v>
      </c>
      <c r="C41" s="25">
        <v>984.68</v>
      </c>
      <c r="D41" s="25">
        <f>'[1]D- cálculo'!$L38</f>
        <v>1033.9139999999998</v>
      </c>
      <c r="E41" s="25">
        <f t="shared" si="0"/>
        <v>49.23399999999981</v>
      </c>
      <c r="F41" s="26">
        <f t="shared" si="1"/>
        <v>4.9999999999999822E-2</v>
      </c>
      <c r="H41" s="24">
        <v>9</v>
      </c>
      <c r="I41" s="24">
        <v>36</v>
      </c>
      <c r="J41" s="25">
        <v>1100.6500000000001</v>
      </c>
      <c r="K41" s="25">
        <f>'[1]M-cálculo'!$K38</f>
        <v>1155.6825000000001</v>
      </c>
      <c r="L41" s="25">
        <f t="shared" si="2"/>
        <v>55.032500000000027</v>
      </c>
      <c r="M41" s="26">
        <f t="shared" si="3"/>
        <v>5.0000000000000044E-2</v>
      </c>
      <c r="O41" s="24">
        <v>11</v>
      </c>
      <c r="P41" s="24">
        <v>36</v>
      </c>
      <c r="Q41" s="25">
        <v>1133.21</v>
      </c>
      <c r="R41" s="25">
        <f>'[1]C-cálculo'!$K38</f>
        <v>1189.8705</v>
      </c>
      <c r="S41" s="25">
        <f t="shared" si="4"/>
        <v>56.660499999999956</v>
      </c>
      <c r="T41" s="26">
        <f t="shared" si="5"/>
        <v>5.0000000000000044E-2</v>
      </c>
      <c r="V41" s="24">
        <v>1</v>
      </c>
      <c r="W41" s="24">
        <v>36</v>
      </c>
      <c r="X41" s="25">
        <v>2287.96</v>
      </c>
      <c r="Y41" s="25">
        <f>'[1]I-cálculo'!$K38</f>
        <v>2402.3580000000002</v>
      </c>
      <c r="Z41" s="25">
        <f t="shared" si="6"/>
        <v>114.39800000000014</v>
      </c>
      <c r="AA41" s="26">
        <f t="shared" si="7"/>
        <v>5.0000000000000044E-2</v>
      </c>
      <c r="AC41" s="5">
        <v>2</v>
      </c>
      <c r="AD41" s="5">
        <v>36</v>
      </c>
      <c r="AE41" s="6">
        <v>984.68</v>
      </c>
      <c r="AF41" s="6">
        <v>1014.22</v>
      </c>
      <c r="AG41" s="6">
        <v>29.54</v>
      </c>
      <c r="AH41" s="7">
        <v>0.03</v>
      </c>
    </row>
    <row r="42" spans="1:34" ht="15.6" x14ac:dyDescent="0.3">
      <c r="A42" s="28">
        <v>96</v>
      </c>
      <c r="B42" s="28">
        <v>37</v>
      </c>
      <c r="C42" s="25">
        <v>1034.46</v>
      </c>
      <c r="D42" s="25">
        <f>'[1]D- cálculo'!$L39</f>
        <v>1086.183</v>
      </c>
      <c r="E42" s="25">
        <f t="shared" si="0"/>
        <v>51.722999999999956</v>
      </c>
      <c r="F42" s="26">
        <f t="shared" si="1"/>
        <v>5.0000000000000044E-2</v>
      </c>
      <c r="H42" s="28">
        <v>11</v>
      </c>
      <c r="I42" s="28">
        <v>37</v>
      </c>
      <c r="J42" s="25">
        <v>1152.83</v>
      </c>
      <c r="K42" s="25">
        <f>'[1]M-cálculo'!$K39</f>
        <v>1210.4714999999999</v>
      </c>
      <c r="L42" s="25">
        <f t="shared" si="2"/>
        <v>57.641499999999951</v>
      </c>
      <c r="M42" s="26">
        <f t="shared" si="3"/>
        <v>5.0000000000000044E-2</v>
      </c>
      <c r="O42" s="28">
        <v>17</v>
      </c>
      <c r="P42" s="28">
        <v>37</v>
      </c>
      <c r="Q42" s="40">
        <v>1185.92</v>
      </c>
      <c r="R42" s="25">
        <f>'[1]C-cálculo'!$K39</f>
        <v>1245.2160000000001</v>
      </c>
      <c r="S42" s="25">
        <f t="shared" si="4"/>
        <v>59.296000000000049</v>
      </c>
      <c r="T42" s="26">
        <f t="shared" si="5"/>
        <v>5.0000000000000044E-2</v>
      </c>
      <c r="V42" s="28">
        <v>1</v>
      </c>
      <c r="W42" s="28">
        <v>37</v>
      </c>
      <c r="X42" s="40">
        <v>2345.54</v>
      </c>
      <c r="Y42" s="25">
        <f>'[1]I-cálculo'!$K39</f>
        <v>2462.817</v>
      </c>
      <c r="Z42" s="25">
        <f t="shared" si="6"/>
        <v>117.27700000000004</v>
      </c>
      <c r="AA42" s="26">
        <f t="shared" si="7"/>
        <v>5.0000000000000044E-2</v>
      </c>
      <c r="AC42" s="8">
        <v>1</v>
      </c>
      <c r="AD42" s="8">
        <v>37</v>
      </c>
      <c r="AE42" s="9">
        <v>1034.46</v>
      </c>
      <c r="AF42" s="9">
        <v>1065.49</v>
      </c>
      <c r="AG42" s="9">
        <v>31.03</v>
      </c>
      <c r="AH42" s="10">
        <v>0.03</v>
      </c>
    </row>
    <row r="43" spans="1:34" ht="15.6" x14ac:dyDescent="0.3">
      <c r="A43" s="24">
        <v>93</v>
      </c>
      <c r="B43" s="24">
        <v>38</v>
      </c>
      <c r="C43" s="25">
        <v>1085.68</v>
      </c>
      <c r="D43" s="25">
        <f>'[1]D- cálculo'!$L40</f>
        <v>1139.9640000000002</v>
      </c>
      <c r="E43" s="25">
        <f t="shared" si="0"/>
        <v>54.284000000000106</v>
      </c>
      <c r="F43" s="26">
        <f t="shared" si="1"/>
        <v>5.0000000000000044E-2</v>
      </c>
      <c r="H43" s="24">
        <v>5</v>
      </c>
      <c r="I43" s="24">
        <v>38</v>
      </c>
      <c r="J43" s="25">
        <v>1206.4000000000001</v>
      </c>
      <c r="K43" s="25">
        <f>'[1]M-cálculo'!$K40</f>
        <v>1266.7200000000003</v>
      </c>
      <c r="L43" s="25">
        <f t="shared" si="2"/>
        <v>60.320000000000164</v>
      </c>
      <c r="M43" s="26">
        <f t="shared" si="3"/>
        <v>5.0000000000000044E-2</v>
      </c>
      <c r="O43" s="24">
        <v>8</v>
      </c>
      <c r="P43" s="24">
        <v>38</v>
      </c>
      <c r="Q43" s="25">
        <v>1240.08</v>
      </c>
      <c r="R43" s="25">
        <f>'[1]C-cálculo'!$K40</f>
        <v>1302.0840000000001</v>
      </c>
      <c r="S43" s="25">
        <f t="shared" si="4"/>
        <v>62.004000000000133</v>
      </c>
      <c r="T43" s="26">
        <f t="shared" si="5"/>
        <v>5.0000000000000044E-2</v>
      </c>
      <c r="V43" s="24">
        <v>0</v>
      </c>
      <c r="W43" s="24">
        <v>38</v>
      </c>
      <c r="X43" s="25">
        <v>2403.37</v>
      </c>
      <c r="Y43" s="25">
        <f>'[1]I-cálculo'!$K40</f>
        <v>2523.5385000000001</v>
      </c>
      <c r="Z43" s="25">
        <f t="shared" si="6"/>
        <v>120.16850000000022</v>
      </c>
      <c r="AA43" s="26">
        <f t="shared" si="7"/>
        <v>5.0000000000000044E-2</v>
      </c>
      <c r="AC43" s="5">
        <v>0</v>
      </c>
      <c r="AD43" s="5">
        <v>38</v>
      </c>
      <c r="AE43" s="6">
        <v>1085.68</v>
      </c>
      <c r="AF43" s="6">
        <v>1118.25</v>
      </c>
      <c r="AG43" s="6">
        <v>32.57</v>
      </c>
      <c r="AH43" s="7">
        <v>0.03</v>
      </c>
    </row>
    <row r="44" spans="1:34" ht="15.6" x14ac:dyDescent="0.3">
      <c r="A44" s="28">
        <v>85</v>
      </c>
      <c r="B44" s="28">
        <v>39</v>
      </c>
      <c r="C44" s="25">
        <v>1138.3300000000002</v>
      </c>
      <c r="D44" s="25">
        <f>'[1]D- cálculo'!$L41</f>
        <v>1195.2465000000002</v>
      </c>
      <c r="E44" s="25">
        <f t="shared" si="0"/>
        <v>56.916500000000042</v>
      </c>
      <c r="F44" s="26">
        <f t="shared" si="1"/>
        <v>5.0000000000000044E-2</v>
      </c>
      <c r="H44" s="28">
        <v>2</v>
      </c>
      <c r="I44" s="28">
        <v>39</v>
      </c>
      <c r="J44" s="25">
        <v>1261.46</v>
      </c>
      <c r="K44" s="25">
        <f>'[1]M-cálculo'!$K41</f>
        <v>1324.5330000000001</v>
      </c>
      <c r="L44" s="25">
        <f t="shared" si="2"/>
        <v>63.073000000000093</v>
      </c>
      <c r="M44" s="26">
        <f t="shared" si="3"/>
        <v>5.0000000000000044E-2</v>
      </c>
      <c r="O44" s="28">
        <v>17</v>
      </c>
      <c r="P44" s="28">
        <v>39</v>
      </c>
      <c r="Q44" s="40">
        <v>1295.6600000000001</v>
      </c>
      <c r="R44" s="25">
        <f>'[1]C-cálculo'!$K41</f>
        <v>1360.4430000000002</v>
      </c>
      <c r="S44" s="25">
        <f t="shared" si="4"/>
        <v>64.783000000000129</v>
      </c>
      <c r="T44" s="26">
        <f t="shared" si="5"/>
        <v>5.0000000000000044E-2</v>
      </c>
      <c r="V44" s="28">
        <v>0</v>
      </c>
      <c r="W44" s="28">
        <v>39</v>
      </c>
      <c r="X44" s="40">
        <v>2461.4499999999998</v>
      </c>
      <c r="Y44" s="25">
        <f>'[1]I-cálculo'!$K41</f>
        <v>2584.5225</v>
      </c>
      <c r="Z44" s="25">
        <f t="shared" si="6"/>
        <v>123.07250000000022</v>
      </c>
      <c r="AA44" s="26">
        <f t="shared" si="7"/>
        <v>5.0000000000000044E-2</v>
      </c>
      <c r="AC44" s="8">
        <v>0</v>
      </c>
      <c r="AD44" s="8">
        <v>39</v>
      </c>
      <c r="AE44" s="9">
        <v>1138.33</v>
      </c>
      <c r="AF44" s="9">
        <v>1172.48</v>
      </c>
      <c r="AG44" s="9">
        <v>34.15</v>
      </c>
      <c r="AH44" s="10">
        <v>0.03</v>
      </c>
    </row>
    <row r="45" spans="1:34" ht="15.6" x14ac:dyDescent="0.3">
      <c r="A45" s="24">
        <v>82</v>
      </c>
      <c r="B45" s="24">
        <v>40</v>
      </c>
      <c r="C45" s="25">
        <v>1192.3900000000001</v>
      </c>
      <c r="D45" s="25">
        <f>'[1]D- cálculo'!$L42</f>
        <v>1252.0095000000001</v>
      </c>
      <c r="E45" s="25">
        <f t="shared" si="0"/>
        <v>59.619500000000016</v>
      </c>
      <c r="F45" s="26">
        <f t="shared" si="1"/>
        <v>5.0000000000000044E-2</v>
      </c>
      <c r="H45" s="24">
        <v>5</v>
      </c>
      <c r="I45" s="24">
        <v>40</v>
      </c>
      <c r="J45" s="25">
        <v>1317.86</v>
      </c>
      <c r="K45" s="25">
        <f>'[1]M-cálculo'!$K42</f>
        <v>1383.7529999999999</v>
      </c>
      <c r="L45" s="25">
        <f t="shared" si="2"/>
        <v>65.893000000000029</v>
      </c>
      <c r="M45" s="26">
        <f t="shared" si="3"/>
        <v>5.0000000000000044E-2</v>
      </c>
      <c r="O45" s="24">
        <v>11</v>
      </c>
      <c r="P45" s="24">
        <v>40</v>
      </c>
      <c r="Q45" s="25">
        <v>1352.65</v>
      </c>
      <c r="R45" s="25">
        <f>'[1]C-cálculo'!$K42</f>
        <v>1420.2825000000003</v>
      </c>
      <c r="S45" s="25">
        <f t="shared" si="4"/>
        <v>67.632500000000164</v>
      </c>
      <c r="T45" s="26">
        <f t="shared" si="5"/>
        <v>5.0000000000000044E-2</v>
      </c>
      <c r="V45" s="24">
        <v>0</v>
      </c>
      <c r="W45" s="24">
        <v>40</v>
      </c>
      <c r="X45" s="25">
        <v>2519.77</v>
      </c>
      <c r="Y45" s="25">
        <f>'[1]I-cálculo'!$K42</f>
        <v>2645.7584999999999</v>
      </c>
      <c r="Z45" s="25">
        <f t="shared" si="6"/>
        <v>125.98849999999993</v>
      </c>
      <c r="AA45" s="26">
        <f t="shared" si="7"/>
        <v>5.0000000000000044E-2</v>
      </c>
      <c r="AC45" s="5">
        <v>0</v>
      </c>
      <c r="AD45" s="5">
        <v>40</v>
      </c>
      <c r="AE45" s="6">
        <v>1192.3900000000001</v>
      </c>
      <c r="AF45" s="6">
        <v>1228.1600000000001</v>
      </c>
      <c r="AG45" s="6">
        <v>35.770000000000003</v>
      </c>
      <c r="AH45" s="7">
        <v>0.03</v>
      </c>
    </row>
    <row r="46" spans="1:34" ht="15.6" x14ac:dyDescent="0.3">
      <c r="A46" s="28">
        <v>69</v>
      </c>
      <c r="B46" s="28">
        <v>41</v>
      </c>
      <c r="C46" s="25">
        <v>1247.8500000000001</v>
      </c>
      <c r="D46" s="25">
        <f>'[1]D- cálculo'!$L43</f>
        <v>1310.2424999999998</v>
      </c>
      <c r="E46" s="25">
        <f t="shared" si="0"/>
        <v>62.3924999999997</v>
      </c>
      <c r="F46" s="26">
        <f t="shared" si="1"/>
        <v>4.9999999999999822E-2</v>
      </c>
      <c r="H46" s="28">
        <v>3</v>
      </c>
      <c r="I46" s="28">
        <v>41</v>
      </c>
      <c r="J46" s="25">
        <v>1375.7</v>
      </c>
      <c r="K46" s="25">
        <f>'[1]M-cálculo'!$K43</f>
        <v>1444.4850000000001</v>
      </c>
      <c r="L46" s="25">
        <f t="shared" si="2"/>
        <v>68.785000000000082</v>
      </c>
      <c r="M46" s="26">
        <f t="shared" si="3"/>
        <v>5.0000000000000044E-2</v>
      </c>
      <c r="O46" s="28">
        <v>9</v>
      </c>
      <c r="P46" s="28">
        <v>41</v>
      </c>
      <c r="Q46" s="40">
        <v>1411.15</v>
      </c>
      <c r="R46" s="25">
        <f>'[1]C-cálculo'!$K43</f>
        <v>1481.7075000000002</v>
      </c>
      <c r="S46" s="25">
        <f t="shared" si="4"/>
        <v>70.557500000000118</v>
      </c>
      <c r="T46" s="26">
        <f t="shared" si="5"/>
        <v>5.0000000000000044E-2</v>
      </c>
      <c r="V46" s="28">
        <v>1</v>
      </c>
      <c r="W46" s="28">
        <v>41</v>
      </c>
      <c r="X46" s="40">
        <v>2578.33</v>
      </c>
      <c r="Y46" s="25">
        <f>'[1]I-cálculo'!$K43</f>
        <v>2707.2465000000002</v>
      </c>
      <c r="Z46" s="25">
        <f t="shared" si="6"/>
        <v>128.91650000000027</v>
      </c>
      <c r="AA46" s="26">
        <f t="shared" si="7"/>
        <v>5.0000000000000044E-2</v>
      </c>
      <c r="AC46" s="8">
        <v>1</v>
      </c>
      <c r="AD46" s="8">
        <v>41</v>
      </c>
      <c r="AE46" s="9">
        <v>1247.8499999999999</v>
      </c>
      <c r="AF46" s="9">
        <v>1285.29</v>
      </c>
      <c r="AG46" s="9">
        <v>37.44</v>
      </c>
      <c r="AH46" s="10">
        <v>0.03</v>
      </c>
    </row>
    <row r="47" spans="1:34" ht="15.6" x14ac:dyDescent="0.3">
      <c r="A47" s="24">
        <v>72</v>
      </c>
      <c r="B47" s="24">
        <v>42</v>
      </c>
      <c r="C47" s="25">
        <v>1299.8200000000002</v>
      </c>
      <c r="D47" s="25">
        <f>'[1]D- cálculo'!$L44</f>
        <v>1364.8110000000001</v>
      </c>
      <c r="E47" s="25">
        <f t="shared" si="0"/>
        <v>64.990999999999985</v>
      </c>
      <c r="F47" s="26">
        <f t="shared" si="1"/>
        <v>5.0000000000000044E-2</v>
      </c>
      <c r="H47" s="24">
        <v>4</v>
      </c>
      <c r="I47" s="24">
        <v>42</v>
      </c>
      <c r="J47" s="25">
        <v>1425.12</v>
      </c>
      <c r="K47" s="25">
        <f>'[1]M-cálculo'!$K44</f>
        <v>1496.376</v>
      </c>
      <c r="L47" s="25">
        <f t="shared" si="2"/>
        <v>71.256000000000085</v>
      </c>
      <c r="M47" s="26">
        <f t="shared" si="3"/>
        <v>5.0000000000000044E-2</v>
      </c>
      <c r="O47" s="24">
        <v>9</v>
      </c>
      <c r="P47" s="24">
        <v>42</v>
      </c>
      <c r="Q47" s="25">
        <v>1461.06</v>
      </c>
      <c r="R47" s="25">
        <f>'[1]C-cálculo'!$K44</f>
        <v>1534.1130000000001</v>
      </c>
      <c r="S47" s="25">
        <f t="shared" si="4"/>
        <v>73.053000000000111</v>
      </c>
      <c r="T47" s="26">
        <f t="shared" si="5"/>
        <v>5.0000000000000044E-2</v>
      </c>
      <c r="V47" s="24">
        <v>0</v>
      </c>
      <c r="W47" s="24">
        <v>42</v>
      </c>
      <c r="X47" s="25">
        <v>2637.11</v>
      </c>
      <c r="Y47" s="25">
        <f>'[1]I-cálculo'!$K44</f>
        <v>2768.9655000000002</v>
      </c>
      <c r="Z47" s="25">
        <f t="shared" si="6"/>
        <v>131.85550000000012</v>
      </c>
      <c r="AA47" s="26">
        <f t="shared" si="7"/>
        <v>5.0000000000000044E-2</v>
      </c>
      <c r="AC47" s="5">
        <v>0</v>
      </c>
      <c r="AD47" s="5">
        <v>42</v>
      </c>
      <c r="AE47" s="6">
        <v>1299.82</v>
      </c>
      <c r="AF47" s="6">
        <v>1338.81</v>
      </c>
      <c r="AG47" s="6">
        <v>38.99</v>
      </c>
      <c r="AH47" s="7">
        <v>0.03</v>
      </c>
    </row>
    <row r="48" spans="1:34" ht="15.6" x14ac:dyDescent="0.3">
      <c r="A48" s="28">
        <v>58</v>
      </c>
      <c r="B48" s="28">
        <v>43</v>
      </c>
      <c r="C48" s="25">
        <v>1352.99</v>
      </c>
      <c r="D48" s="25">
        <f>'[1]D- cálculo'!$L45</f>
        <v>1420.6395000000002</v>
      </c>
      <c r="E48" s="25">
        <f t="shared" si="0"/>
        <v>67.649500000000216</v>
      </c>
      <c r="F48" s="26">
        <f t="shared" si="1"/>
        <v>5.0000000000000266E-2</v>
      </c>
      <c r="H48" s="28">
        <v>1</v>
      </c>
      <c r="I48" s="28">
        <v>43</v>
      </c>
      <c r="J48" s="25">
        <v>1475.47</v>
      </c>
      <c r="K48" s="25">
        <f>'[1]M-cálculo'!$K45</f>
        <v>1549.2435</v>
      </c>
      <c r="L48" s="25">
        <f t="shared" si="2"/>
        <v>73.773500000000013</v>
      </c>
      <c r="M48" s="26">
        <f t="shared" si="3"/>
        <v>5.0000000000000044E-2</v>
      </c>
      <c r="O48" s="28">
        <v>9</v>
      </c>
      <c r="P48" s="28">
        <v>43</v>
      </c>
      <c r="Q48" s="40">
        <v>1511.94</v>
      </c>
      <c r="R48" s="25">
        <f>'[1]C-cálculo'!$K45</f>
        <v>1587.5370000000003</v>
      </c>
      <c r="S48" s="25">
        <f t="shared" si="4"/>
        <v>75.597000000000207</v>
      </c>
      <c r="T48" s="26">
        <f t="shared" si="5"/>
        <v>5.0000000000000044E-2</v>
      </c>
      <c r="V48" s="28">
        <v>0</v>
      </c>
      <c r="W48" s="28">
        <v>43</v>
      </c>
      <c r="X48" s="40">
        <v>2696.18</v>
      </c>
      <c r="Y48" s="25">
        <f>'[1]I-cálculo'!$K45</f>
        <v>2830.989</v>
      </c>
      <c r="Z48" s="25">
        <f t="shared" si="6"/>
        <v>134.8090000000002</v>
      </c>
      <c r="AA48" s="26">
        <f t="shared" si="7"/>
        <v>5.0000000000000044E-2</v>
      </c>
      <c r="AC48" s="8">
        <v>0</v>
      </c>
      <c r="AD48" s="8">
        <v>43</v>
      </c>
      <c r="AE48" s="9">
        <v>1352.99</v>
      </c>
      <c r="AF48" s="9">
        <v>1393.58</v>
      </c>
      <c r="AG48" s="9">
        <v>40.590000000000003</v>
      </c>
      <c r="AH48" s="10">
        <v>0.03</v>
      </c>
    </row>
    <row r="49" spans="1:34" ht="15.6" x14ac:dyDescent="0.3">
      <c r="A49" s="24">
        <v>52</v>
      </c>
      <c r="B49" s="24">
        <v>44</v>
      </c>
      <c r="C49" s="25">
        <v>1407.3100000000002</v>
      </c>
      <c r="D49" s="25">
        <f>'[1]D- cálculo'!$L46</f>
        <v>1477.6754999999998</v>
      </c>
      <c r="E49" s="25">
        <f t="shared" si="0"/>
        <v>70.365499999999656</v>
      </c>
      <c r="F49" s="26">
        <f t="shared" si="1"/>
        <v>4.9999999999999822E-2</v>
      </c>
      <c r="H49" s="24">
        <v>4</v>
      </c>
      <c r="I49" s="24">
        <v>44</v>
      </c>
      <c r="J49" s="25">
        <v>1526.81</v>
      </c>
      <c r="K49" s="25">
        <f>'[1]M-cálculo'!$K46</f>
        <v>1603.1505</v>
      </c>
      <c r="L49" s="25">
        <f t="shared" si="2"/>
        <v>76.34050000000002</v>
      </c>
      <c r="M49" s="26">
        <f t="shared" si="3"/>
        <v>5.0000000000000044E-2</v>
      </c>
      <c r="O49" s="24">
        <v>11</v>
      </c>
      <c r="P49" s="24">
        <v>44</v>
      </c>
      <c r="Q49" s="25">
        <v>1563.8</v>
      </c>
      <c r="R49" s="25">
        <f>'[1]C-cálculo'!$K46</f>
        <v>1641.99</v>
      </c>
      <c r="S49" s="25">
        <f t="shared" si="4"/>
        <v>78.190000000000055</v>
      </c>
      <c r="T49" s="26">
        <f t="shared" si="5"/>
        <v>5.0000000000000044E-2</v>
      </c>
      <c r="V49" s="24">
        <v>1</v>
      </c>
      <c r="W49" s="24">
        <v>44</v>
      </c>
      <c r="X49" s="25">
        <v>2755.53</v>
      </c>
      <c r="Y49" s="25">
        <f>'[1]I-cálculo'!$K46</f>
        <v>2893.3065000000001</v>
      </c>
      <c r="Z49" s="25">
        <f t="shared" si="6"/>
        <v>137.77649999999994</v>
      </c>
      <c r="AA49" s="26">
        <f t="shared" si="7"/>
        <v>5.0000000000000044E-2</v>
      </c>
      <c r="AC49" s="5">
        <v>1</v>
      </c>
      <c r="AD49" s="5">
        <v>44</v>
      </c>
      <c r="AE49" s="6">
        <v>1407.31</v>
      </c>
      <c r="AF49" s="6">
        <v>1449.53</v>
      </c>
      <c r="AG49" s="6">
        <v>42.22</v>
      </c>
      <c r="AH49" s="7">
        <v>0.03</v>
      </c>
    </row>
    <row r="50" spans="1:34" ht="15.6" x14ac:dyDescent="0.3">
      <c r="A50" s="28">
        <v>43</v>
      </c>
      <c r="B50" s="28">
        <v>45</v>
      </c>
      <c r="C50" s="25">
        <v>1462.8600000000001</v>
      </c>
      <c r="D50" s="25">
        <f>'[1]D- cálculo'!$L47</f>
        <v>1536.0030000000002</v>
      </c>
      <c r="E50" s="25">
        <f t="shared" si="0"/>
        <v>73.143000000000029</v>
      </c>
      <c r="F50" s="26">
        <f t="shared" si="1"/>
        <v>5.0000000000000044E-2</v>
      </c>
      <c r="H50" s="28">
        <v>6</v>
      </c>
      <c r="I50" s="28">
        <v>45</v>
      </c>
      <c r="J50" s="25">
        <v>1579.05</v>
      </c>
      <c r="K50" s="25">
        <f>'[1]M-cálculo'!$K47</f>
        <v>1658.0025000000001</v>
      </c>
      <c r="L50" s="25">
        <f t="shared" si="2"/>
        <v>78.9525000000001</v>
      </c>
      <c r="M50" s="26">
        <f t="shared" si="3"/>
        <v>5.0000000000000044E-2</v>
      </c>
      <c r="O50" s="28">
        <v>10</v>
      </c>
      <c r="P50" s="28">
        <v>45</v>
      </c>
      <c r="Q50" s="40">
        <v>1616.59</v>
      </c>
      <c r="R50" s="25">
        <f>'[1]C-cálculo'!$K47</f>
        <v>1697.4195</v>
      </c>
      <c r="S50" s="25">
        <f t="shared" si="4"/>
        <v>80.829500000000053</v>
      </c>
      <c r="T50" s="26">
        <f t="shared" si="5"/>
        <v>5.0000000000000044E-2</v>
      </c>
      <c r="V50" s="28">
        <v>1</v>
      </c>
      <c r="W50" s="28">
        <v>45</v>
      </c>
      <c r="X50" s="40">
        <v>2815.07</v>
      </c>
      <c r="Y50" s="25">
        <f>'[1]I-cálculo'!$K47</f>
        <v>2955.8235000000004</v>
      </c>
      <c r="Z50" s="25">
        <f t="shared" si="6"/>
        <v>140.75350000000026</v>
      </c>
      <c r="AA50" s="26">
        <f t="shared" si="7"/>
        <v>5.0000000000000044E-2</v>
      </c>
      <c r="AC50" s="8">
        <v>1</v>
      </c>
      <c r="AD50" s="8">
        <v>45</v>
      </c>
      <c r="AE50" s="9">
        <v>1462.86</v>
      </c>
      <c r="AF50" s="9">
        <v>1506.75</v>
      </c>
      <c r="AG50" s="9">
        <v>43.89</v>
      </c>
      <c r="AH50" s="10">
        <v>0.03</v>
      </c>
    </row>
    <row r="51" spans="1:34" ht="15.6" x14ac:dyDescent="0.3">
      <c r="A51" s="24">
        <v>41</v>
      </c>
      <c r="B51" s="24">
        <v>46</v>
      </c>
      <c r="C51" s="25">
        <v>1519.5400000000002</v>
      </c>
      <c r="D51" s="25">
        <f>'[1]D- cálculo'!$L48</f>
        <v>1595.5170000000003</v>
      </c>
      <c r="E51" s="25">
        <f t="shared" si="0"/>
        <v>75.977000000000089</v>
      </c>
      <c r="F51" s="26">
        <f t="shared" si="1"/>
        <v>5.0000000000000044E-2</v>
      </c>
      <c r="H51" s="24">
        <v>4</v>
      </c>
      <c r="I51" s="24">
        <v>46</v>
      </c>
      <c r="J51" s="25">
        <v>1632.27</v>
      </c>
      <c r="K51" s="25">
        <f>'[1]M-cálculo'!$K48</f>
        <v>1713.8835000000001</v>
      </c>
      <c r="L51" s="25">
        <f t="shared" si="2"/>
        <v>81.613500000000158</v>
      </c>
      <c r="M51" s="26">
        <f t="shared" si="3"/>
        <v>5.0000000000000044E-2</v>
      </c>
      <c r="O51" s="24">
        <v>9</v>
      </c>
      <c r="P51" s="24">
        <v>46</v>
      </c>
      <c r="Q51" s="25">
        <v>1670.36</v>
      </c>
      <c r="R51" s="25">
        <f>'[1]C-cálculo'!$K48</f>
        <v>1753.8779999999999</v>
      </c>
      <c r="S51" s="25">
        <f t="shared" si="4"/>
        <v>83.518000000000029</v>
      </c>
      <c r="T51" s="26">
        <f t="shared" si="5"/>
        <v>5.0000000000000044E-2</v>
      </c>
      <c r="V51" s="24">
        <v>0</v>
      </c>
      <c r="W51" s="24">
        <v>46</v>
      </c>
      <c r="X51" s="25">
        <v>2874.87</v>
      </c>
      <c r="Y51" s="25">
        <f>'[1]I-cálculo'!$K48</f>
        <v>3018.6134999999999</v>
      </c>
      <c r="Z51" s="25">
        <f t="shared" si="6"/>
        <v>143.74350000000004</v>
      </c>
      <c r="AA51" s="26">
        <f t="shared" si="7"/>
        <v>5.0000000000000044E-2</v>
      </c>
      <c r="AC51" s="5">
        <v>2</v>
      </c>
      <c r="AD51" s="5">
        <v>46</v>
      </c>
      <c r="AE51" s="6">
        <v>1519.54</v>
      </c>
      <c r="AF51" s="6">
        <v>1565.13</v>
      </c>
      <c r="AG51" s="6">
        <v>45.59</v>
      </c>
      <c r="AH51" s="7">
        <v>0.03</v>
      </c>
    </row>
    <row r="52" spans="1:34" ht="15.6" x14ac:dyDescent="0.3">
      <c r="A52" s="28">
        <v>30</v>
      </c>
      <c r="B52" s="28">
        <v>47</v>
      </c>
      <c r="C52" s="25">
        <v>1571.91</v>
      </c>
      <c r="D52" s="25">
        <f>'[1]D- cálculo'!$L49</f>
        <v>1650.5055000000002</v>
      </c>
      <c r="E52" s="25">
        <f t="shared" si="0"/>
        <v>78.595500000000129</v>
      </c>
      <c r="F52" s="26">
        <f t="shared" si="1"/>
        <v>5.0000000000000044E-2</v>
      </c>
      <c r="H52" s="28">
        <v>2</v>
      </c>
      <c r="I52" s="28">
        <v>47</v>
      </c>
      <c r="J52" s="25">
        <v>1686.42</v>
      </c>
      <c r="K52" s="25">
        <f>'[1]M-cálculo'!$K49</f>
        <v>1770.7410000000002</v>
      </c>
      <c r="L52" s="25">
        <f t="shared" si="2"/>
        <v>84.32100000000014</v>
      </c>
      <c r="M52" s="26">
        <f t="shared" si="3"/>
        <v>5.0000000000000044E-2</v>
      </c>
      <c r="O52" s="28">
        <v>7</v>
      </c>
      <c r="P52" s="28">
        <v>47</v>
      </c>
      <c r="Q52" s="40">
        <v>1725.07</v>
      </c>
      <c r="R52" s="25">
        <f>'[1]C-cálculo'!$K49</f>
        <v>1811.3235000000002</v>
      </c>
      <c r="S52" s="25">
        <f t="shared" si="4"/>
        <v>86.253500000000258</v>
      </c>
      <c r="T52" s="26">
        <f t="shared" si="5"/>
        <v>5.0000000000000044E-2</v>
      </c>
      <c r="V52" s="28">
        <v>0</v>
      </c>
      <c r="W52" s="28">
        <v>47</v>
      </c>
      <c r="X52" s="40">
        <v>2934.94</v>
      </c>
      <c r="Y52" s="25">
        <f>'[1]I-cálculo'!$K49</f>
        <v>3081.6870000000004</v>
      </c>
      <c r="Z52" s="25">
        <f t="shared" si="6"/>
        <v>146.7470000000003</v>
      </c>
      <c r="AA52" s="26">
        <f t="shared" si="7"/>
        <v>5.0000000000000044E-2</v>
      </c>
      <c r="AC52" s="8">
        <v>1</v>
      </c>
      <c r="AD52" s="8">
        <v>47</v>
      </c>
      <c r="AE52" s="9">
        <v>1571.91</v>
      </c>
      <c r="AF52" s="9">
        <v>1619.07</v>
      </c>
      <c r="AG52" s="9">
        <v>47.16</v>
      </c>
      <c r="AH52" s="10">
        <v>0.03</v>
      </c>
    </row>
    <row r="53" spans="1:34" ht="15.6" x14ac:dyDescent="0.3">
      <c r="A53" s="24">
        <v>22</v>
      </c>
      <c r="B53" s="24">
        <v>48</v>
      </c>
      <c r="C53" s="25">
        <v>1625.2700000000002</v>
      </c>
      <c r="D53" s="25">
        <f>'[1]D- cálculo'!$L50</f>
        <v>1706.5335</v>
      </c>
      <c r="E53" s="25">
        <f t="shared" si="0"/>
        <v>81.263499999999794</v>
      </c>
      <c r="F53" s="26">
        <f t="shared" si="1"/>
        <v>4.9999999999999822E-2</v>
      </c>
      <c r="H53" s="24">
        <v>1</v>
      </c>
      <c r="I53" s="24">
        <v>48</v>
      </c>
      <c r="J53" s="25">
        <v>1741.52</v>
      </c>
      <c r="K53" s="25">
        <f>'[1]M-cálculo'!$K50</f>
        <v>1828.596</v>
      </c>
      <c r="L53" s="25">
        <f t="shared" si="2"/>
        <v>87.076000000000022</v>
      </c>
      <c r="M53" s="26">
        <f t="shared" si="3"/>
        <v>5.0000000000000044E-2</v>
      </c>
      <c r="O53" s="24">
        <v>5</v>
      </c>
      <c r="P53" s="24">
        <v>48</v>
      </c>
      <c r="Q53" s="25">
        <v>1780.77</v>
      </c>
      <c r="R53" s="25">
        <f>'[1]C-cálculo'!$K50</f>
        <v>1869.8084999999999</v>
      </c>
      <c r="S53" s="25">
        <f t="shared" si="4"/>
        <v>89.038499999999885</v>
      </c>
      <c r="T53" s="26">
        <f t="shared" si="5"/>
        <v>5.0000000000000044E-2</v>
      </c>
      <c r="V53" s="24">
        <v>1</v>
      </c>
      <c r="W53" s="24">
        <v>48</v>
      </c>
      <c r="X53" s="25">
        <v>2995.24</v>
      </c>
      <c r="Y53" s="25">
        <f>'[1]I-cálculo'!$K50</f>
        <v>3145.002</v>
      </c>
      <c r="Z53" s="25">
        <f t="shared" si="6"/>
        <v>149.76200000000017</v>
      </c>
      <c r="AA53" s="26">
        <f t="shared" si="7"/>
        <v>5.0000000000000044E-2</v>
      </c>
      <c r="AC53" s="5">
        <v>1</v>
      </c>
      <c r="AD53" s="5">
        <v>48</v>
      </c>
      <c r="AE53" s="6">
        <v>1625.27</v>
      </c>
      <c r="AF53" s="6">
        <v>1674.03</v>
      </c>
      <c r="AG53" s="6">
        <v>48.76</v>
      </c>
      <c r="AH53" s="7">
        <v>0.03</v>
      </c>
    </row>
    <row r="54" spans="1:34" ht="15.6" x14ac:dyDescent="0.3">
      <c r="A54" s="28">
        <v>23</v>
      </c>
      <c r="B54" s="28">
        <v>49</v>
      </c>
      <c r="C54" s="25">
        <v>1679.51</v>
      </c>
      <c r="D54" s="25">
        <f>'[1]D- cálculo'!$L51</f>
        <v>1763.4855000000002</v>
      </c>
      <c r="E54" s="25">
        <f t="shared" si="0"/>
        <v>83.975500000000238</v>
      </c>
      <c r="F54" s="26">
        <f t="shared" si="1"/>
        <v>5.0000000000000044E-2</v>
      </c>
      <c r="H54" s="28">
        <v>1</v>
      </c>
      <c r="I54" s="28">
        <v>49</v>
      </c>
      <c r="J54" s="25">
        <v>1797.57</v>
      </c>
      <c r="K54" s="25">
        <f>'[1]M-cálculo'!$K51</f>
        <v>1887.4485</v>
      </c>
      <c r="L54" s="25">
        <f t="shared" si="2"/>
        <v>89.878500000000031</v>
      </c>
      <c r="M54" s="26">
        <f t="shared" si="3"/>
        <v>5.0000000000000044E-2</v>
      </c>
      <c r="O54" s="28">
        <v>12</v>
      </c>
      <c r="P54" s="28">
        <v>49</v>
      </c>
      <c r="Q54" s="40">
        <v>1837.39</v>
      </c>
      <c r="R54" s="25">
        <f>'[1]C-cálculo'!$K51</f>
        <v>1929.2595000000003</v>
      </c>
      <c r="S54" s="25">
        <f t="shared" si="4"/>
        <v>91.869500000000244</v>
      </c>
      <c r="T54" s="26">
        <f t="shared" si="5"/>
        <v>5.0000000000000044E-2</v>
      </c>
      <c r="V54" s="28">
        <v>0</v>
      </c>
      <c r="W54" s="28">
        <v>49</v>
      </c>
      <c r="X54" s="40">
        <v>3055.8</v>
      </c>
      <c r="Y54" s="25">
        <f>'[1]I-cálculo'!$K51</f>
        <v>3208.59</v>
      </c>
      <c r="Z54" s="25">
        <f t="shared" si="6"/>
        <v>152.78999999999996</v>
      </c>
      <c r="AA54" s="26">
        <f t="shared" si="7"/>
        <v>5.0000000000000044E-2</v>
      </c>
      <c r="AC54" s="8">
        <v>0</v>
      </c>
      <c r="AD54" s="8">
        <v>49</v>
      </c>
      <c r="AE54" s="9">
        <v>1679.51</v>
      </c>
      <c r="AF54" s="9">
        <v>1729.9</v>
      </c>
      <c r="AG54" s="9">
        <v>50.39</v>
      </c>
      <c r="AH54" s="10">
        <v>0.03</v>
      </c>
    </row>
    <row r="55" spans="1:34" ht="15.6" x14ac:dyDescent="0.3">
      <c r="A55" s="24">
        <v>25</v>
      </c>
      <c r="B55" s="24">
        <v>50</v>
      </c>
      <c r="C55" s="25">
        <v>1734.72</v>
      </c>
      <c r="D55" s="25">
        <f>'[1]D- cálculo'!$L52</f>
        <v>1821.4559999999997</v>
      </c>
      <c r="E55" s="25">
        <f t="shared" si="0"/>
        <v>86.735999999999649</v>
      </c>
      <c r="F55" s="26">
        <f t="shared" si="1"/>
        <v>4.9999999999999822E-2</v>
      </c>
      <c r="H55" s="24">
        <v>2</v>
      </c>
      <c r="I55" s="24">
        <v>50</v>
      </c>
      <c r="J55" s="25">
        <v>1858.16</v>
      </c>
      <c r="K55" s="25">
        <f>'[1]M-cálculo'!$K52</f>
        <v>1951.0680000000002</v>
      </c>
      <c r="L55" s="25">
        <f t="shared" si="2"/>
        <v>92.908000000000129</v>
      </c>
      <c r="M55" s="26">
        <f t="shared" si="3"/>
        <v>5.0000000000000044E-2</v>
      </c>
      <c r="O55" s="24">
        <v>6</v>
      </c>
      <c r="P55" s="24">
        <v>50</v>
      </c>
      <c r="Q55" s="25">
        <v>1906.88</v>
      </c>
      <c r="R55" s="25">
        <f>'[1]C-cálculo'!$K52</f>
        <v>2002.2240000000002</v>
      </c>
      <c r="S55" s="25">
        <f t="shared" si="4"/>
        <v>95.344000000000051</v>
      </c>
      <c r="T55" s="26">
        <f t="shared" si="5"/>
        <v>5.0000000000000044E-2</v>
      </c>
      <c r="V55" s="24">
        <v>1</v>
      </c>
      <c r="W55" s="24">
        <v>50</v>
      </c>
      <c r="X55" s="25">
        <v>3116.6</v>
      </c>
      <c r="Y55" s="25">
        <f>'[1]I-cálculo'!$K52</f>
        <v>3272.43</v>
      </c>
      <c r="Z55" s="25">
        <f t="shared" si="6"/>
        <v>155.82999999999993</v>
      </c>
      <c r="AA55" s="26">
        <f t="shared" si="7"/>
        <v>5.0000000000000044E-2</v>
      </c>
      <c r="AC55" s="5">
        <v>2</v>
      </c>
      <c r="AD55" s="5">
        <v>50</v>
      </c>
      <c r="AE55" s="6">
        <v>1734.72</v>
      </c>
      <c r="AF55" s="6">
        <v>1786.76</v>
      </c>
      <c r="AG55" s="6">
        <v>52.04</v>
      </c>
      <c r="AH55" s="7">
        <v>0.03</v>
      </c>
    </row>
    <row r="56" spans="1:34" ht="15.6" x14ac:dyDescent="0.3">
      <c r="A56" s="28">
        <v>21</v>
      </c>
      <c r="B56" s="28">
        <v>51</v>
      </c>
      <c r="C56" s="25">
        <v>1790.91</v>
      </c>
      <c r="D56" s="25">
        <f>'[1]D- cálculo'!$L53</f>
        <v>1880.4555</v>
      </c>
      <c r="E56" s="25">
        <f t="shared" si="0"/>
        <v>89.545499999999947</v>
      </c>
      <c r="F56" s="26">
        <f t="shared" si="1"/>
        <v>5.0000000000000044E-2</v>
      </c>
      <c r="H56" s="28">
        <v>3</v>
      </c>
      <c r="I56" s="28">
        <v>51</v>
      </c>
      <c r="J56" s="25">
        <v>1916.2</v>
      </c>
      <c r="K56" s="25">
        <f>'[1]M-cálculo'!$K53</f>
        <v>2012.0100000000002</v>
      </c>
      <c r="L56" s="25">
        <f t="shared" si="2"/>
        <v>95.810000000000173</v>
      </c>
      <c r="M56" s="26">
        <f t="shared" si="3"/>
        <v>5.0000000000000044E-2</v>
      </c>
      <c r="O56" s="28">
        <v>10</v>
      </c>
      <c r="P56" s="28">
        <v>51</v>
      </c>
      <c r="Q56" s="40">
        <v>1977.79</v>
      </c>
      <c r="R56" s="25">
        <f>'[1]C-cálculo'!$K53</f>
        <v>2076.6795000000002</v>
      </c>
      <c r="S56" s="25">
        <f t="shared" si="4"/>
        <v>98.889500000000226</v>
      </c>
      <c r="T56" s="26">
        <f t="shared" si="5"/>
        <v>5.0000000000000044E-2</v>
      </c>
      <c r="V56" s="28">
        <v>1</v>
      </c>
      <c r="W56" s="28">
        <v>51</v>
      </c>
      <c r="X56" s="40">
        <v>3177.68</v>
      </c>
      <c r="Y56" s="25">
        <f>'[1]I-cálculo'!$K53</f>
        <v>3336.5639999999999</v>
      </c>
      <c r="Z56" s="25">
        <f t="shared" si="6"/>
        <v>158.88400000000001</v>
      </c>
      <c r="AA56" s="26">
        <f t="shared" si="7"/>
        <v>5.0000000000000044E-2</v>
      </c>
      <c r="AC56" s="8">
        <v>1</v>
      </c>
      <c r="AD56" s="8">
        <v>51</v>
      </c>
      <c r="AE56" s="9">
        <v>1790.91</v>
      </c>
      <c r="AF56" s="9">
        <v>1844.64</v>
      </c>
      <c r="AG56" s="9">
        <v>53.73</v>
      </c>
      <c r="AH56" s="10">
        <v>0.03</v>
      </c>
    </row>
    <row r="57" spans="1:34" ht="15.6" x14ac:dyDescent="0.3">
      <c r="A57" s="24">
        <v>21</v>
      </c>
      <c r="B57" s="24">
        <v>52</v>
      </c>
      <c r="C57" s="25">
        <v>1848.0300000000002</v>
      </c>
      <c r="D57" s="25">
        <f>'[1]D- cálculo'!$L54</f>
        <v>1940.4315000000001</v>
      </c>
      <c r="E57" s="25">
        <f t="shared" si="0"/>
        <v>92.401499999999942</v>
      </c>
      <c r="F57" s="26">
        <f t="shared" si="1"/>
        <v>5.0000000000000044E-2</v>
      </c>
      <c r="H57" s="24">
        <v>1</v>
      </c>
      <c r="I57" s="24">
        <v>52</v>
      </c>
      <c r="J57" s="25">
        <v>1975.21</v>
      </c>
      <c r="K57" s="25">
        <f>'[1]M-cálculo'!$K54</f>
        <v>2073.9704999999999</v>
      </c>
      <c r="L57" s="25">
        <f t="shared" si="2"/>
        <v>98.760499999999865</v>
      </c>
      <c r="M57" s="26">
        <f t="shared" si="3"/>
        <v>4.9999999999999822E-2</v>
      </c>
      <c r="O57" s="24">
        <v>11</v>
      </c>
      <c r="P57" s="24">
        <v>52</v>
      </c>
      <c r="Q57" s="25">
        <v>2050.1</v>
      </c>
      <c r="R57" s="25">
        <f>'[1]C-cálculo'!$K54</f>
        <v>2152.6050000000005</v>
      </c>
      <c r="S57" s="25">
        <f t="shared" si="4"/>
        <v>102.50500000000056</v>
      </c>
      <c r="T57" s="26">
        <f t="shared" si="5"/>
        <v>5.0000000000000266E-2</v>
      </c>
      <c r="V57" s="24">
        <v>0</v>
      </c>
      <c r="W57" s="24">
        <v>52</v>
      </c>
      <c r="X57" s="25">
        <v>3238.97</v>
      </c>
      <c r="Y57" s="25">
        <f>'[1]I-cálculo'!$K54</f>
        <v>3400.9184999999998</v>
      </c>
      <c r="Z57" s="25">
        <f t="shared" si="6"/>
        <v>161.94849999999997</v>
      </c>
      <c r="AA57" s="26">
        <f t="shared" si="7"/>
        <v>5.0000000000000044E-2</v>
      </c>
      <c r="AC57" s="5">
        <v>2</v>
      </c>
      <c r="AD57" s="5">
        <v>52</v>
      </c>
      <c r="AE57" s="6">
        <v>1848.03</v>
      </c>
      <c r="AF57" s="6">
        <v>1903.47</v>
      </c>
      <c r="AG57" s="6">
        <v>55.44</v>
      </c>
      <c r="AH57" s="7">
        <v>0.03</v>
      </c>
    </row>
    <row r="58" spans="1:34" ht="15.6" x14ac:dyDescent="0.3">
      <c r="A58" s="28">
        <v>22</v>
      </c>
      <c r="B58" s="28">
        <v>53</v>
      </c>
      <c r="C58" s="25">
        <v>1893.64</v>
      </c>
      <c r="D58" s="25">
        <f>'[1]D- cálculo'!$L55</f>
        <v>1988.3220000000001</v>
      </c>
      <c r="E58" s="25">
        <f t="shared" si="0"/>
        <v>94.682000000000016</v>
      </c>
      <c r="F58" s="26">
        <f t="shared" si="1"/>
        <v>5.0000000000000044E-2</v>
      </c>
      <c r="H58" s="28">
        <v>3</v>
      </c>
      <c r="I58" s="28">
        <v>53</v>
      </c>
      <c r="J58" s="25">
        <v>2061.2800000000002</v>
      </c>
      <c r="K58" s="25">
        <f>'[1]M-cálculo'!$K55</f>
        <v>2164.3440000000005</v>
      </c>
      <c r="L58" s="25">
        <f t="shared" si="2"/>
        <v>103.06400000000031</v>
      </c>
      <c r="M58" s="26">
        <f t="shared" si="3"/>
        <v>5.0000000000000044E-2</v>
      </c>
      <c r="O58" s="28">
        <v>6</v>
      </c>
      <c r="P58" s="28">
        <v>53</v>
      </c>
      <c r="Q58" s="40">
        <v>2101.27</v>
      </c>
      <c r="R58" s="25">
        <f>'[1]C-cálculo'!$K55</f>
        <v>2206.3335000000002</v>
      </c>
      <c r="S58" s="25">
        <f t="shared" si="4"/>
        <v>105.0635000000002</v>
      </c>
      <c r="T58" s="26">
        <f t="shared" si="5"/>
        <v>5.0000000000000044E-2</v>
      </c>
      <c r="V58" s="28">
        <v>0</v>
      </c>
      <c r="W58" s="28">
        <v>53</v>
      </c>
      <c r="X58" s="40">
        <v>3300.48</v>
      </c>
      <c r="Y58" s="25">
        <f>'[1]I-cálculo'!$K55</f>
        <v>3465.5040000000004</v>
      </c>
      <c r="Z58" s="25">
        <f t="shared" si="6"/>
        <v>165.02400000000034</v>
      </c>
      <c r="AA58" s="26">
        <f t="shared" si="7"/>
        <v>5.0000000000000044E-2</v>
      </c>
      <c r="AC58" s="8">
        <v>0</v>
      </c>
      <c r="AD58" s="8">
        <v>53</v>
      </c>
      <c r="AE58" s="9">
        <v>1893.64</v>
      </c>
      <c r="AF58" s="9">
        <v>1950.45</v>
      </c>
      <c r="AG58" s="9">
        <v>56.81</v>
      </c>
      <c r="AH58" s="10">
        <v>0.03</v>
      </c>
    </row>
    <row r="59" spans="1:34" ht="15.6" x14ac:dyDescent="0.3">
      <c r="A59" s="24">
        <v>17</v>
      </c>
      <c r="B59" s="24">
        <v>54</v>
      </c>
      <c r="C59" s="25">
        <v>1939.71</v>
      </c>
      <c r="D59" s="25">
        <f>'[1]D- cálculo'!$L56</f>
        <v>2036.6954999999998</v>
      </c>
      <c r="E59" s="25">
        <f t="shared" si="0"/>
        <v>96.985499999999774</v>
      </c>
      <c r="F59" s="26">
        <f t="shared" si="1"/>
        <v>4.9999999999999822E-2</v>
      </c>
      <c r="H59" s="24">
        <v>2</v>
      </c>
      <c r="I59" s="24">
        <v>54</v>
      </c>
      <c r="J59" s="25">
        <v>2109.87</v>
      </c>
      <c r="K59" s="25">
        <f>'[1]M-cálculo'!$K56</f>
        <v>2215.3634999999999</v>
      </c>
      <c r="L59" s="25">
        <f t="shared" si="2"/>
        <v>105.49350000000004</v>
      </c>
      <c r="M59" s="26">
        <f t="shared" si="3"/>
        <v>5.0000000000000044E-2</v>
      </c>
      <c r="O59" s="24">
        <v>8</v>
      </c>
      <c r="P59" s="24">
        <v>54</v>
      </c>
      <c r="Q59" s="25">
        <v>2152.98</v>
      </c>
      <c r="R59" s="25">
        <f>'[1]C-cálculo'!$K56</f>
        <v>2260.6290000000004</v>
      </c>
      <c r="S59" s="25">
        <f t="shared" si="4"/>
        <v>107.64900000000034</v>
      </c>
      <c r="T59" s="26">
        <f t="shared" si="5"/>
        <v>5.0000000000000266E-2</v>
      </c>
      <c r="V59" s="24">
        <v>3</v>
      </c>
      <c r="W59" s="24">
        <v>54</v>
      </c>
      <c r="X59" s="25">
        <v>3362.32</v>
      </c>
      <c r="Y59" s="25">
        <f>'[1]I-cálculo'!$K56</f>
        <v>3530.4360000000001</v>
      </c>
      <c r="Z59" s="25">
        <f t="shared" si="6"/>
        <v>168.11599999999999</v>
      </c>
      <c r="AA59" s="26">
        <f t="shared" si="7"/>
        <v>5.0000000000000044E-2</v>
      </c>
      <c r="AC59" s="5">
        <v>1</v>
      </c>
      <c r="AD59" s="5">
        <v>54</v>
      </c>
      <c r="AE59" s="6">
        <v>1939.71</v>
      </c>
      <c r="AF59" s="6">
        <v>1997.9</v>
      </c>
      <c r="AG59" s="6">
        <v>58.19</v>
      </c>
      <c r="AH59" s="7">
        <v>0.03</v>
      </c>
    </row>
    <row r="60" spans="1:34" ht="15.6" x14ac:dyDescent="0.3">
      <c r="A60" s="28">
        <v>18</v>
      </c>
      <c r="B60" s="28">
        <v>55</v>
      </c>
      <c r="C60" s="25">
        <v>1986.3000000000002</v>
      </c>
      <c r="D60" s="25">
        <f>'[1]D- cálculo'!$L57</f>
        <v>2085.6150000000002</v>
      </c>
      <c r="E60" s="25">
        <f t="shared" si="0"/>
        <v>99.315000000000055</v>
      </c>
      <c r="F60" s="26">
        <f t="shared" si="1"/>
        <v>5.0000000000000044E-2</v>
      </c>
      <c r="H60" s="28">
        <v>1</v>
      </c>
      <c r="I60" s="28">
        <v>55</v>
      </c>
      <c r="J60" s="25">
        <v>2159.0100000000002</v>
      </c>
      <c r="K60" s="25">
        <f>'[1]M-cálculo'!$K57</f>
        <v>2266.9605000000001</v>
      </c>
      <c r="L60" s="25">
        <f t="shared" si="2"/>
        <v>107.95049999999992</v>
      </c>
      <c r="M60" s="26">
        <f t="shared" si="3"/>
        <v>5.0000000000000044E-2</v>
      </c>
      <c r="O60" s="28">
        <v>5</v>
      </c>
      <c r="P60" s="28">
        <v>55</v>
      </c>
      <c r="Q60" s="40">
        <v>2205.2600000000002</v>
      </c>
      <c r="R60" s="25">
        <f>'[1]C-cálculo'!$K57</f>
        <v>2315.5230000000001</v>
      </c>
      <c r="S60" s="25">
        <f t="shared" si="4"/>
        <v>110.26299999999992</v>
      </c>
      <c r="T60" s="26">
        <f t="shared" si="5"/>
        <v>5.0000000000000044E-2</v>
      </c>
      <c r="V60" s="28">
        <v>0</v>
      </c>
      <c r="W60" s="28">
        <v>55</v>
      </c>
      <c r="X60" s="40">
        <v>3424.4</v>
      </c>
      <c r="Y60" s="25">
        <f>'[1]I-cálculo'!$K57</f>
        <v>3595.6200000000003</v>
      </c>
      <c r="Z60" s="25">
        <f t="shared" si="6"/>
        <v>171.22000000000025</v>
      </c>
      <c r="AA60" s="26">
        <f t="shared" si="7"/>
        <v>5.0000000000000044E-2</v>
      </c>
      <c r="AC60" s="8">
        <v>0</v>
      </c>
      <c r="AD60" s="8">
        <v>55</v>
      </c>
      <c r="AE60" s="9">
        <v>1986.3</v>
      </c>
      <c r="AF60" s="9">
        <v>2045.89</v>
      </c>
      <c r="AG60" s="9">
        <v>59.59</v>
      </c>
      <c r="AH60" s="10">
        <v>0.03</v>
      </c>
    </row>
    <row r="61" spans="1:34" ht="15.6" x14ac:dyDescent="0.3">
      <c r="A61" s="24">
        <v>17</v>
      </c>
      <c r="B61" s="24">
        <v>56</v>
      </c>
      <c r="C61" s="25">
        <v>2033.3500000000001</v>
      </c>
      <c r="D61" s="25">
        <f>'[1]D- cálculo'!$L58</f>
        <v>2135.0174999999999</v>
      </c>
      <c r="E61" s="25">
        <f t="shared" si="0"/>
        <v>101.66749999999979</v>
      </c>
      <c r="F61" s="26">
        <f t="shared" si="1"/>
        <v>4.9999999999999822E-2</v>
      </c>
      <c r="H61" s="24">
        <v>5</v>
      </c>
      <c r="I61" s="24">
        <v>56</v>
      </c>
      <c r="J61" s="25">
        <v>2208.5500000000002</v>
      </c>
      <c r="K61" s="25">
        <f>'[1]M-cálculo'!$K58</f>
        <v>2318.9775000000004</v>
      </c>
      <c r="L61" s="25">
        <f t="shared" si="2"/>
        <v>110.42750000000024</v>
      </c>
      <c r="M61" s="26">
        <f t="shared" si="3"/>
        <v>5.0000000000000044E-2</v>
      </c>
      <c r="O61" s="24">
        <v>6</v>
      </c>
      <c r="P61" s="24">
        <v>56</v>
      </c>
      <c r="Q61" s="25">
        <v>2258.15</v>
      </c>
      <c r="R61" s="25">
        <f>'[1]C-cálculo'!$K58</f>
        <v>2371.0574999999999</v>
      </c>
      <c r="S61" s="25">
        <f t="shared" si="4"/>
        <v>112.9074999999998</v>
      </c>
      <c r="T61" s="26">
        <f t="shared" si="5"/>
        <v>4.9999999999999822E-2</v>
      </c>
      <c r="V61" s="24">
        <v>0</v>
      </c>
      <c r="W61" s="24">
        <v>56</v>
      </c>
      <c r="X61" s="25">
        <v>3486.67</v>
      </c>
      <c r="Y61" s="25">
        <f>'[1]I-cálculo'!$K58</f>
        <v>3661.0035000000003</v>
      </c>
      <c r="Z61" s="25">
        <f t="shared" si="6"/>
        <v>174.33350000000019</v>
      </c>
      <c r="AA61" s="26">
        <f t="shared" si="7"/>
        <v>5.0000000000000044E-2</v>
      </c>
      <c r="AC61" s="5">
        <v>1</v>
      </c>
      <c r="AD61" s="5">
        <v>56</v>
      </c>
      <c r="AE61" s="6">
        <v>2033.35</v>
      </c>
      <c r="AF61" s="6">
        <v>2094.35</v>
      </c>
      <c r="AG61" s="6">
        <v>61</v>
      </c>
      <c r="AH61" s="7">
        <v>0.03</v>
      </c>
    </row>
    <row r="62" spans="1:34" ht="15.6" x14ac:dyDescent="0.3">
      <c r="A62" s="28">
        <v>16</v>
      </c>
      <c r="B62" s="28">
        <v>57</v>
      </c>
      <c r="C62" s="25">
        <v>2080.9</v>
      </c>
      <c r="D62" s="25">
        <f>'[1]D- cálculo'!$L59</f>
        <v>2184.9450000000002</v>
      </c>
      <c r="E62" s="25">
        <f t="shared" si="0"/>
        <v>104.04500000000007</v>
      </c>
      <c r="F62" s="26">
        <f t="shared" si="1"/>
        <v>5.0000000000000044E-2</v>
      </c>
      <c r="H62" s="28">
        <v>2</v>
      </c>
      <c r="I62" s="28">
        <v>57</v>
      </c>
      <c r="J62" s="25">
        <v>2258.59</v>
      </c>
      <c r="K62" s="25">
        <f>'[1]M-cálculo'!$K59</f>
        <v>2371.5195000000003</v>
      </c>
      <c r="L62" s="25">
        <f t="shared" si="2"/>
        <v>112.92950000000019</v>
      </c>
      <c r="M62" s="26">
        <f t="shared" si="3"/>
        <v>5.0000000000000044E-2</v>
      </c>
      <c r="O62" s="28">
        <v>2</v>
      </c>
      <c r="P62" s="28">
        <v>57</v>
      </c>
      <c r="Q62" s="40">
        <v>2311.5700000000002</v>
      </c>
      <c r="R62" s="25">
        <f>'[1]C-cálculo'!$K59</f>
        <v>2427.1485000000002</v>
      </c>
      <c r="S62" s="25">
        <f t="shared" si="4"/>
        <v>115.57850000000008</v>
      </c>
      <c r="T62" s="26">
        <f t="shared" si="5"/>
        <v>5.0000000000000044E-2</v>
      </c>
      <c r="V62" s="28">
        <v>0</v>
      </c>
      <c r="W62" s="28">
        <v>57</v>
      </c>
      <c r="X62" s="40">
        <v>3549.22</v>
      </c>
      <c r="Y62" s="25">
        <f>'[1]I-cálculo'!$K59</f>
        <v>3726.681</v>
      </c>
      <c r="Z62" s="25">
        <f t="shared" si="6"/>
        <v>177.46100000000024</v>
      </c>
      <c r="AA62" s="26">
        <f t="shared" si="7"/>
        <v>5.0000000000000044E-2</v>
      </c>
      <c r="AC62" s="8">
        <v>1</v>
      </c>
      <c r="AD62" s="8">
        <v>57</v>
      </c>
      <c r="AE62" s="9">
        <v>2080.9</v>
      </c>
      <c r="AF62" s="9">
        <v>2143.33</v>
      </c>
      <c r="AG62" s="9">
        <v>62.43</v>
      </c>
      <c r="AH62" s="10">
        <v>0.03</v>
      </c>
    </row>
    <row r="63" spans="1:34" ht="15.6" x14ac:dyDescent="0.3">
      <c r="A63" s="24">
        <v>25</v>
      </c>
      <c r="B63" s="24">
        <v>58</v>
      </c>
      <c r="C63" s="25">
        <v>2128.89</v>
      </c>
      <c r="D63" s="25">
        <f>'[1]D- cálculo'!$L60</f>
        <v>2235.3345000000004</v>
      </c>
      <c r="E63" s="25">
        <f t="shared" si="0"/>
        <v>106.44450000000052</v>
      </c>
      <c r="F63" s="26">
        <f t="shared" si="1"/>
        <v>5.0000000000000266E-2</v>
      </c>
      <c r="H63" s="24">
        <v>0</v>
      </c>
      <c r="I63" s="24">
        <v>58</v>
      </c>
      <c r="J63" s="25">
        <v>2309.14</v>
      </c>
      <c r="K63" s="25">
        <f>'[1]M-cálculo'!$K60</f>
        <v>2424.5969999999998</v>
      </c>
      <c r="L63" s="25">
        <f t="shared" si="2"/>
        <v>115.45699999999988</v>
      </c>
      <c r="M63" s="26">
        <f t="shared" si="3"/>
        <v>5.0000000000000044E-2</v>
      </c>
      <c r="O63" s="24">
        <v>6</v>
      </c>
      <c r="P63" s="24">
        <v>58</v>
      </c>
      <c r="Q63" s="25">
        <v>2365.63</v>
      </c>
      <c r="R63" s="25">
        <f>'[1]C-cálculo'!$K60</f>
        <v>2483.9115000000002</v>
      </c>
      <c r="S63" s="25">
        <f t="shared" si="4"/>
        <v>118.28150000000005</v>
      </c>
      <c r="T63" s="26">
        <f t="shared" si="5"/>
        <v>5.0000000000000044E-2</v>
      </c>
      <c r="V63" s="24">
        <v>1</v>
      </c>
      <c r="W63" s="24">
        <v>58</v>
      </c>
      <c r="X63" s="25">
        <v>3612.05</v>
      </c>
      <c r="Y63" s="25">
        <f>'[1]I-cálculo'!$K60</f>
        <v>3792.6525000000001</v>
      </c>
      <c r="Z63" s="25">
        <f t="shared" si="6"/>
        <v>180.60249999999996</v>
      </c>
      <c r="AA63" s="26">
        <f t="shared" si="7"/>
        <v>5.0000000000000044E-2</v>
      </c>
      <c r="AC63" s="5">
        <v>0</v>
      </c>
      <c r="AD63" s="5">
        <v>58</v>
      </c>
      <c r="AE63" s="6">
        <v>2128.89</v>
      </c>
      <c r="AF63" s="6">
        <v>2192.7600000000002</v>
      </c>
      <c r="AG63" s="6">
        <v>63.87</v>
      </c>
      <c r="AH63" s="7">
        <v>0.03</v>
      </c>
    </row>
    <row r="64" spans="1:34" ht="15.6" x14ac:dyDescent="0.3">
      <c r="A64" s="28">
        <v>12</v>
      </c>
      <c r="B64" s="28">
        <v>59</v>
      </c>
      <c r="C64" s="25">
        <v>2177.39</v>
      </c>
      <c r="D64" s="25">
        <f>'[1]D- cálculo'!$L61</f>
        <v>2286.2595000000006</v>
      </c>
      <c r="E64" s="25">
        <f t="shared" si="0"/>
        <v>108.8695000000007</v>
      </c>
      <c r="F64" s="26">
        <f t="shared" si="1"/>
        <v>5.0000000000000266E-2</v>
      </c>
      <c r="H64" s="28">
        <v>1</v>
      </c>
      <c r="I64" s="28">
        <v>59</v>
      </c>
      <c r="J64" s="25">
        <v>2360.17</v>
      </c>
      <c r="K64" s="25">
        <f>'[1]M-cálculo'!$K61</f>
        <v>2478.1785</v>
      </c>
      <c r="L64" s="25">
        <f t="shared" si="2"/>
        <v>118.00849999999991</v>
      </c>
      <c r="M64" s="26">
        <f t="shared" si="3"/>
        <v>5.0000000000000044E-2</v>
      </c>
      <c r="O64" s="28">
        <v>1</v>
      </c>
      <c r="P64" s="28">
        <v>59</v>
      </c>
      <c r="Q64" s="40">
        <v>2420.23</v>
      </c>
      <c r="R64" s="25">
        <f>'[1]C-cálculo'!$K61</f>
        <v>2541.2415000000001</v>
      </c>
      <c r="S64" s="25">
        <f t="shared" si="4"/>
        <v>121.01150000000007</v>
      </c>
      <c r="T64" s="26">
        <f t="shared" si="5"/>
        <v>5.0000000000000044E-2</v>
      </c>
      <c r="V64" s="28">
        <v>0</v>
      </c>
      <c r="W64" s="28">
        <v>59</v>
      </c>
      <c r="X64" s="40">
        <v>3675.08</v>
      </c>
      <c r="Y64" s="25">
        <f>'[1]I-cálculo'!$K61</f>
        <v>3858.8340000000003</v>
      </c>
      <c r="Z64" s="25">
        <f t="shared" si="6"/>
        <v>183.75400000000036</v>
      </c>
      <c r="AA64" s="26">
        <f t="shared" si="7"/>
        <v>5.0000000000000044E-2</v>
      </c>
      <c r="AC64" s="8">
        <v>0</v>
      </c>
      <c r="AD64" s="8">
        <v>59</v>
      </c>
      <c r="AE64" s="9">
        <v>2177.39</v>
      </c>
      <c r="AF64" s="9">
        <v>2242.71</v>
      </c>
      <c r="AG64" s="9">
        <v>65.319999999999993</v>
      </c>
      <c r="AH64" s="10">
        <v>0.03</v>
      </c>
    </row>
    <row r="65" spans="1:34" ht="15.6" x14ac:dyDescent="0.3">
      <c r="A65" s="24">
        <v>12</v>
      </c>
      <c r="B65" s="24">
        <v>60</v>
      </c>
      <c r="C65" s="25">
        <v>2226.35</v>
      </c>
      <c r="D65" s="25">
        <f>'[1]D- cálculo'!$L62</f>
        <v>2337.6675</v>
      </c>
      <c r="E65" s="25">
        <f t="shared" si="0"/>
        <v>111.31750000000011</v>
      </c>
      <c r="F65" s="26">
        <f t="shared" si="1"/>
        <v>5.0000000000000044E-2</v>
      </c>
      <c r="H65" s="24">
        <v>1</v>
      </c>
      <c r="I65" s="24">
        <v>60</v>
      </c>
      <c r="J65" s="25">
        <v>2423.3200000000002</v>
      </c>
      <c r="K65" s="25">
        <f>'[1]M-cálculo'!$K62</f>
        <v>2544.4860000000003</v>
      </c>
      <c r="L65" s="25">
        <f t="shared" si="2"/>
        <v>121.16600000000017</v>
      </c>
      <c r="M65" s="26">
        <f t="shared" si="3"/>
        <v>5.0000000000000044E-2</v>
      </c>
      <c r="O65" s="24">
        <v>3</v>
      </c>
      <c r="P65" s="24">
        <v>60</v>
      </c>
      <c r="Q65" s="25">
        <v>2475.4299999999998</v>
      </c>
      <c r="R65" s="25">
        <f>'[1]C-cálculo'!$K62</f>
        <v>2599.2015000000001</v>
      </c>
      <c r="S65" s="25">
        <f t="shared" si="4"/>
        <v>123.77150000000029</v>
      </c>
      <c r="T65" s="26">
        <f t="shared" si="5"/>
        <v>5.0000000000000044E-2</v>
      </c>
      <c r="V65" s="24">
        <v>1</v>
      </c>
      <c r="W65" s="24">
        <v>60</v>
      </c>
      <c r="X65" s="25">
        <v>3738.37</v>
      </c>
      <c r="Y65" s="25">
        <f>'[1]I-cálculo'!$K62</f>
        <v>3925.2885000000001</v>
      </c>
      <c r="Z65" s="25">
        <f t="shared" si="6"/>
        <v>186.91850000000022</v>
      </c>
      <c r="AA65" s="26">
        <f t="shared" si="7"/>
        <v>5.0000000000000044E-2</v>
      </c>
      <c r="AC65" s="5">
        <v>0</v>
      </c>
      <c r="AD65" s="5">
        <v>60</v>
      </c>
      <c r="AE65" s="6">
        <v>2226.35</v>
      </c>
      <c r="AF65" s="6">
        <v>2293.14</v>
      </c>
      <c r="AG65" s="6">
        <v>66.790000000000006</v>
      </c>
      <c r="AH65" s="7">
        <v>0.03</v>
      </c>
    </row>
    <row r="66" spans="1:34" ht="15.6" x14ac:dyDescent="0.3">
      <c r="A66" s="28">
        <v>12</v>
      </c>
      <c r="B66" s="28">
        <v>61</v>
      </c>
      <c r="C66" s="25">
        <v>2275.83</v>
      </c>
      <c r="D66" s="25">
        <f>'[1]D- cálculo'!$L63</f>
        <v>2389.6215000000002</v>
      </c>
      <c r="E66" s="25">
        <f t="shared" si="0"/>
        <v>113.79150000000027</v>
      </c>
      <c r="F66" s="26">
        <f t="shared" si="1"/>
        <v>5.0000000000000044E-2</v>
      </c>
      <c r="H66" s="28">
        <v>0</v>
      </c>
      <c r="I66" s="28">
        <v>61</v>
      </c>
      <c r="J66" s="25">
        <v>2482.71</v>
      </c>
      <c r="K66" s="25">
        <f>'[1]M-cálculo'!$K63</f>
        <v>2606.8455000000004</v>
      </c>
      <c r="L66" s="25">
        <f t="shared" si="2"/>
        <v>124.13550000000032</v>
      </c>
      <c r="M66" s="26">
        <f t="shared" si="3"/>
        <v>5.0000000000000044E-2</v>
      </c>
      <c r="O66" s="28">
        <v>8</v>
      </c>
      <c r="P66" s="28">
        <v>61</v>
      </c>
      <c r="Q66" s="40">
        <v>2531.21</v>
      </c>
      <c r="R66" s="25">
        <f>'[1]C-cálculo'!$K63</f>
        <v>2657.7704999999996</v>
      </c>
      <c r="S66" s="25">
        <f t="shared" si="4"/>
        <v>126.56049999999959</v>
      </c>
      <c r="T66" s="26">
        <f t="shared" si="5"/>
        <v>4.9999999999999822E-2</v>
      </c>
      <c r="V66" s="28">
        <v>2</v>
      </c>
      <c r="W66" s="28">
        <v>61</v>
      </c>
      <c r="X66" s="40">
        <v>3801.92</v>
      </c>
      <c r="Y66" s="25">
        <f>'[1]I-cálculo'!$K63</f>
        <v>3992.0160000000001</v>
      </c>
      <c r="Z66" s="25">
        <f t="shared" si="6"/>
        <v>190.096</v>
      </c>
      <c r="AA66" s="26">
        <f t="shared" si="7"/>
        <v>5.0000000000000044E-2</v>
      </c>
      <c r="AC66" s="8">
        <v>0</v>
      </c>
      <c r="AD66" s="8">
        <v>61</v>
      </c>
      <c r="AE66" s="9">
        <v>2275.83</v>
      </c>
      <c r="AF66" s="9">
        <v>2344.1</v>
      </c>
      <c r="AG66" s="9">
        <v>68.27</v>
      </c>
      <c r="AH66" s="10">
        <v>0.03</v>
      </c>
    </row>
    <row r="67" spans="1:34" ht="15.6" x14ac:dyDescent="0.3">
      <c r="A67" s="24">
        <v>10</v>
      </c>
      <c r="B67" s="24">
        <v>62</v>
      </c>
      <c r="C67" s="25">
        <v>2325.7599999999998</v>
      </c>
      <c r="D67" s="25">
        <f>'[1]D- cálculo'!$L64</f>
        <v>2442.0480000000002</v>
      </c>
      <c r="E67" s="25">
        <f t="shared" si="0"/>
        <v>116.28800000000047</v>
      </c>
      <c r="F67" s="26">
        <f t="shared" si="1"/>
        <v>5.0000000000000266E-2</v>
      </c>
      <c r="H67" s="24">
        <v>0</v>
      </c>
      <c r="I67" s="24">
        <v>62</v>
      </c>
      <c r="J67" s="25">
        <v>2540.4499999999998</v>
      </c>
      <c r="K67" s="25">
        <f>'[1]M-cálculo'!$K64</f>
        <v>2667.4724999999999</v>
      </c>
      <c r="L67" s="25">
        <f t="shared" si="2"/>
        <v>127.02250000000004</v>
      </c>
      <c r="M67" s="26">
        <f t="shared" si="3"/>
        <v>5.0000000000000044E-2</v>
      </c>
      <c r="O67" s="24">
        <v>3</v>
      </c>
      <c r="P67" s="24">
        <v>62</v>
      </c>
      <c r="Q67" s="25">
        <v>2587.5700000000002</v>
      </c>
      <c r="R67" s="25">
        <f>'[1]C-cálculo'!$K64</f>
        <v>2716.9485</v>
      </c>
      <c r="S67" s="25">
        <f t="shared" si="4"/>
        <v>129.3784999999998</v>
      </c>
      <c r="T67" s="26">
        <f t="shared" si="5"/>
        <v>4.9999999999999822E-2</v>
      </c>
      <c r="V67" s="24">
        <v>1</v>
      </c>
      <c r="W67" s="24">
        <v>62</v>
      </c>
      <c r="X67" s="25">
        <v>3865.7</v>
      </c>
      <c r="Y67" s="25">
        <f>'[1]I-cálculo'!$K64</f>
        <v>4058.9850000000001</v>
      </c>
      <c r="Z67" s="25">
        <f t="shared" si="6"/>
        <v>193.28500000000031</v>
      </c>
      <c r="AA67" s="26">
        <f t="shared" si="7"/>
        <v>5.0000000000000044E-2</v>
      </c>
      <c r="AC67" s="5">
        <v>0</v>
      </c>
      <c r="AD67" s="5">
        <v>62</v>
      </c>
      <c r="AE67" s="6">
        <v>2325.7600000000002</v>
      </c>
      <c r="AF67" s="6">
        <v>2395.5300000000002</v>
      </c>
      <c r="AG67" s="6">
        <v>69.77</v>
      </c>
      <c r="AH67" s="7">
        <v>0.03</v>
      </c>
    </row>
    <row r="68" spans="1:34" ht="15.6" x14ac:dyDescent="0.3">
      <c r="A68" s="28">
        <v>5</v>
      </c>
      <c r="B68" s="28">
        <v>63</v>
      </c>
      <c r="C68" s="25">
        <v>2376.17</v>
      </c>
      <c r="D68" s="25">
        <f>'[1]D- cálculo'!$L65</f>
        <v>2494.9785000000011</v>
      </c>
      <c r="E68" s="25">
        <f t="shared" si="0"/>
        <v>118.808500000001</v>
      </c>
      <c r="F68" s="26">
        <f t="shared" si="1"/>
        <v>5.0000000000000488E-2</v>
      </c>
      <c r="H68" s="28">
        <v>0</v>
      </c>
      <c r="I68" s="28">
        <v>63</v>
      </c>
      <c r="J68" s="25">
        <v>2593.83</v>
      </c>
      <c r="K68" s="25">
        <f>'[1]M-cálculo'!$K65</f>
        <v>2723.5214999999998</v>
      </c>
      <c r="L68" s="25">
        <f t="shared" si="2"/>
        <v>129.69149999999991</v>
      </c>
      <c r="M68" s="26">
        <f t="shared" si="3"/>
        <v>5.0000000000000044E-2</v>
      </c>
      <c r="O68" s="28">
        <v>5</v>
      </c>
      <c r="P68" s="28">
        <v>63</v>
      </c>
      <c r="Q68" s="40">
        <v>2644.53</v>
      </c>
      <c r="R68" s="25">
        <f>'[1]C-cálculo'!$K65</f>
        <v>2776.7565000000004</v>
      </c>
      <c r="S68" s="25">
        <f t="shared" si="4"/>
        <v>132.22650000000021</v>
      </c>
      <c r="T68" s="26">
        <f t="shared" si="5"/>
        <v>5.0000000000000044E-2</v>
      </c>
      <c r="V68" s="28">
        <v>0</v>
      </c>
      <c r="W68" s="28">
        <v>63</v>
      </c>
      <c r="X68" s="40">
        <v>3929.76</v>
      </c>
      <c r="Y68" s="25">
        <f>'[1]I-cálculo'!$K65</f>
        <v>4126.2480000000005</v>
      </c>
      <c r="Z68" s="25">
        <f t="shared" si="6"/>
        <v>196.48800000000028</v>
      </c>
      <c r="AA68" s="26">
        <f t="shared" si="7"/>
        <v>5.0000000000000044E-2</v>
      </c>
      <c r="AC68" s="8">
        <v>0</v>
      </c>
      <c r="AD68" s="8">
        <v>63</v>
      </c>
      <c r="AE68" s="9">
        <v>2376.17</v>
      </c>
      <c r="AF68" s="9">
        <v>2447.46</v>
      </c>
      <c r="AG68" s="9">
        <v>71.290000000000006</v>
      </c>
      <c r="AH68" s="10">
        <v>0.03</v>
      </c>
    </row>
    <row r="69" spans="1:34" ht="15.6" x14ac:dyDescent="0.3">
      <c r="A69" s="24">
        <v>7</v>
      </c>
      <c r="B69" s="24">
        <v>64</v>
      </c>
      <c r="C69" s="25">
        <v>2427.08</v>
      </c>
      <c r="D69" s="25">
        <f>'[1]D- cálculo'!$L66</f>
        <v>2548.4340000000002</v>
      </c>
      <c r="E69" s="25">
        <f t="shared" si="0"/>
        <v>121.35400000000027</v>
      </c>
      <c r="F69" s="26">
        <f t="shared" si="1"/>
        <v>5.0000000000000044E-2</v>
      </c>
      <c r="H69" s="24">
        <v>1</v>
      </c>
      <c r="I69" s="24">
        <v>64</v>
      </c>
      <c r="J69" s="25">
        <v>2647.76</v>
      </c>
      <c r="K69" s="25">
        <f>'[1]M-cálculo'!$K66</f>
        <v>2780.1480000000001</v>
      </c>
      <c r="L69" s="25">
        <f t="shared" si="2"/>
        <v>132.38799999999992</v>
      </c>
      <c r="M69" s="26">
        <f t="shared" si="3"/>
        <v>5.0000000000000044E-2</v>
      </c>
      <c r="O69" s="24">
        <v>3</v>
      </c>
      <c r="P69" s="24">
        <v>64</v>
      </c>
      <c r="Q69" s="25">
        <v>2702.02</v>
      </c>
      <c r="R69" s="25">
        <f>'[1]C-cálculo'!$K66</f>
        <v>2837.1210000000001</v>
      </c>
      <c r="S69" s="25">
        <f t="shared" si="4"/>
        <v>135.10100000000011</v>
      </c>
      <c r="T69" s="26">
        <f t="shared" si="5"/>
        <v>5.0000000000000044E-2</v>
      </c>
      <c r="V69" s="24">
        <v>1</v>
      </c>
      <c r="W69" s="24">
        <v>64</v>
      </c>
      <c r="X69" s="25">
        <v>3994.01</v>
      </c>
      <c r="Y69" s="25">
        <f>'[1]I-cálculo'!$K66</f>
        <v>4193.7105000000001</v>
      </c>
      <c r="Z69" s="25">
        <f t="shared" si="6"/>
        <v>199.70049999999992</v>
      </c>
      <c r="AA69" s="26">
        <f t="shared" si="7"/>
        <v>5.0000000000000044E-2</v>
      </c>
      <c r="AC69" s="5">
        <v>1</v>
      </c>
      <c r="AD69" s="5">
        <v>64</v>
      </c>
      <c r="AE69" s="6">
        <v>2427.08</v>
      </c>
      <c r="AF69" s="6">
        <v>2499.89</v>
      </c>
      <c r="AG69" s="6">
        <v>72.81</v>
      </c>
      <c r="AH69" s="7">
        <v>0.03</v>
      </c>
    </row>
    <row r="70" spans="1:34" ht="15.6" x14ac:dyDescent="0.3">
      <c r="A70" s="28">
        <v>10</v>
      </c>
      <c r="B70" s="28">
        <v>65</v>
      </c>
      <c r="C70" s="25">
        <v>2478.4</v>
      </c>
      <c r="D70" s="25">
        <f>'[1]D- cálculo'!$L67</f>
        <v>2602.3200000000006</v>
      </c>
      <c r="E70" s="25">
        <f t="shared" ref="E70:E105" si="8">D70-C70</f>
        <v>123.92000000000053</v>
      </c>
      <c r="F70" s="26">
        <f t="shared" ref="F70:F105" si="9">D70/C70-1</f>
        <v>5.0000000000000266E-2</v>
      </c>
      <c r="H70" s="28">
        <v>0</v>
      </c>
      <c r="I70" s="28">
        <v>65</v>
      </c>
      <c r="J70" s="25">
        <v>2702.13</v>
      </c>
      <c r="K70" s="25">
        <f>'[1]M-cálculo'!$K67</f>
        <v>2837.2365000000004</v>
      </c>
      <c r="L70" s="25">
        <f t="shared" ref="L70:L105" si="10">K70-J70</f>
        <v>135.10650000000032</v>
      </c>
      <c r="M70" s="26">
        <f t="shared" ref="M70:M105" si="11">K70/J70-1</f>
        <v>5.0000000000000044E-2</v>
      </c>
      <c r="O70" s="28">
        <v>6</v>
      </c>
      <c r="P70" s="28">
        <v>65</v>
      </c>
      <c r="Q70" s="40">
        <v>2760.13</v>
      </c>
      <c r="R70" s="25">
        <f>'[1]C-cálculo'!$K67</f>
        <v>2898.1365000000001</v>
      </c>
      <c r="S70" s="25">
        <f t="shared" ref="S70:S105" si="12">R70-Q70</f>
        <v>138.00649999999996</v>
      </c>
      <c r="T70" s="26">
        <f t="shared" ref="T70:T105" si="13">R70/Q70-1</f>
        <v>5.0000000000000044E-2</v>
      </c>
      <c r="V70" s="28">
        <v>0</v>
      </c>
      <c r="W70" s="28">
        <v>65</v>
      </c>
      <c r="X70" s="40">
        <v>4066.32</v>
      </c>
      <c r="Y70" s="25">
        <f>'[1]I-cálculo'!$K67</f>
        <v>4269.6360000000004</v>
      </c>
      <c r="Z70" s="25">
        <f t="shared" ref="Z70:Z105" si="14">Y70-X70</f>
        <v>203.31600000000026</v>
      </c>
      <c r="AA70" s="26">
        <f t="shared" ref="AA70:AA105" si="15">Y70/X70-1</f>
        <v>5.0000000000000044E-2</v>
      </c>
      <c r="AC70" s="8">
        <v>0</v>
      </c>
      <c r="AD70" s="8">
        <v>65</v>
      </c>
      <c r="AE70" s="9">
        <v>2478.4</v>
      </c>
      <c r="AF70" s="9">
        <v>2552.75</v>
      </c>
      <c r="AG70" s="9">
        <v>74.349999999999994</v>
      </c>
      <c r="AH70" s="10">
        <v>0.03</v>
      </c>
    </row>
    <row r="71" spans="1:34" ht="15.6" x14ac:dyDescent="0.3">
      <c r="A71" s="24">
        <v>11</v>
      </c>
      <c r="B71" s="24">
        <v>66</v>
      </c>
      <c r="C71" s="25">
        <v>2530.2599999999998</v>
      </c>
      <c r="D71" s="25">
        <f>'[1]D- cálculo'!$L68</f>
        <v>2656.7729999999997</v>
      </c>
      <c r="E71" s="25">
        <f t="shared" si="8"/>
        <v>126.51299999999992</v>
      </c>
      <c r="F71" s="26">
        <f t="shared" si="9"/>
        <v>5.0000000000000044E-2</v>
      </c>
      <c r="H71" s="24">
        <v>2</v>
      </c>
      <c r="I71" s="24">
        <v>66</v>
      </c>
      <c r="J71" s="25">
        <v>2757</v>
      </c>
      <c r="K71" s="25">
        <f>'[1]M-cálculo'!$K68</f>
        <v>2894.85</v>
      </c>
      <c r="L71" s="25">
        <f t="shared" si="10"/>
        <v>137.84999999999991</v>
      </c>
      <c r="M71" s="26">
        <f t="shared" si="11"/>
        <v>5.0000000000000044E-2</v>
      </c>
      <c r="O71" s="24">
        <v>6</v>
      </c>
      <c r="P71" s="24">
        <v>66</v>
      </c>
      <c r="Q71" s="25">
        <v>2818.82</v>
      </c>
      <c r="R71" s="25">
        <f>'[1]C-cálculo'!$K68</f>
        <v>2959.7610000000004</v>
      </c>
      <c r="S71" s="25">
        <f t="shared" si="12"/>
        <v>140.94100000000026</v>
      </c>
      <c r="T71" s="26">
        <f t="shared" si="13"/>
        <v>5.0000000000000044E-2</v>
      </c>
      <c r="V71" s="24">
        <v>0</v>
      </c>
      <c r="W71" s="24">
        <v>66</v>
      </c>
      <c r="X71" s="25">
        <v>4139.0600000000004</v>
      </c>
      <c r="Y71" s="25">
        <f>'[1]I-cálculo'!$K68</f>
        <v>4346.0130000000008</v>
      </c>
      <c r="Z71" s="25">
        <f t="shared" si="14"/>
        <v>206.95300000000043</v>
      </c>
      <c r="AA71" s="26">
        <f t="shared" si="15"/>
        <v>5.0000000000000044E-2</v>
      </c>
      <c r="AC71" s="5">
        <v>1</v>
      </c>
      <c r="AD71" s="5">
        <v>66</v>
      </c>
      <c r="AE71" s="6">
        <v>2530.2600000000002</v>
      </c>
      <c r="AF71" s="6">
        <v>2606.17</v>
      </c>
      <c r="AG71" s="6">
        <v>75.91</v>
      </c>
      <c r="AH71" s="7">
        <v>0.03</v>
      </c>
    </row>
    <row r="72" spans="1:34" ht="15.6" x14ac:dyDescent="0.3">
      <c r="A72" s="28">
        <v>8</v>
      </c>
      <c r="B72" s="28">
        <v>67</v>
      </c>
      <c r="C72" s="25">
        <v>2582.6</v>
      </c>
      <c r="D72" s="25">
        <f>'[1]D- cálculo'!$L69</f>
        <v>2711.7300000000005</v>
      </c>
      <c r="E72" s="25">
        <f t="shared" si="8"/>
        <v>129.13000000000056</v>
      </c>
      <c r="F72" s="26">
        <f t="shared" si="9"/>
        <v>5.0000000000000266E-2</v>
      </c>
      <c r="H72" s="28">
        <v>0</v>
      </c>
      <c r="I72" s="28">
        <v>67</v>
      </c>
      <c r="J72" s="25">
        <v>2812.33</v>
      </c>
      <c r="K72" s="25">
        <f>'[1]M-cálculo'!$K69</f>
        <v>2952.9465</v>
      </c>
      <c r="L72" s="25">
        <f t="shared" si="10"/>
        <v>140.61650000000009</v>
      </c>
      <c r="M72" s="26">
        <f t="shared" si="11"/>
        <v>5.0000000000000044E-2</v>
      </c>
      <c r="O72" s="28">
        <v>3</v>
      </c>
      <c r="P72" s="28">
        <v>67</v>
      </c>
      <c r="Q72" s="40">
        <v>2878.08</v>
      </c>
      <c r="R72" s="25">
        <f>'[1]C-cálculo'!$K69</f>
        <v>3021.9839999999999</v>
      </c>
      <c r="S72" s="25">
        <f t="shared" si="12"/>
        <v>143.904</v>
      </c>
      <c r="T72" s="26">
        <f t="shared" si="13"/>
        <v>5.0000000000000044E-2</v>
      </c>
      <c r="V72" s="28">
        <v>0</v>
      </c>
      <c r="W72" s="28">
        <v>67</v>
      </c>
      <c r="X72" s="40">
        <v>4204.3500000000004</v>
      </c>
      <c r="Y72" s="25">
        <f>'[1]I-cálculo'!$K69</f>
        <v>4414.567500000001</v>
      </c>
      <c r="Z72" s="25">
        <f t="shared" si="14"/>
        <v>210.21750000000065</v>
      </c>
      <c r="AA72" s="26">
        <f t="shared" si="15"/>
        <v>5.0000000000000044E-2</v>
      </c>
      <c r="AC72" s="8">
        <v>0</v>
      </c>
      <c r="AD72" s="8">
        <v>67</v>
      </c>
      <c r="AE72" s="9">
        <v>2582.6</v>
      </c>
      <c r="AF72" s="9">
        <v>2660.08</v>
      </c>
      <c r="AG72" s="9">
        <v>77.48</v>
      </c>
      <c r="AH72" s="10">
        <v>0.03</v>
      </c>
    </row>
    <row r="73" spans="1:34" ht="15.6" x14ac:dyDescent="0.3">
      <c r="A73" s="24">
        <v>8</v>
      </c>
      <c r="B73" s="24">
        <v>68</v>
      </c>
      <c r="C73" s="25">
        <v>2635.42</v>
      </c>
      <c r="D73" s="25">
        <f>'[1]D- cálculo'!$L70</f>
        <v>2767.1910000000003</v>
      </c>
      <c r="E73" s="25">
        <f t="shared" si="8"/>
        <v>131.77100000000019</v>
      </c>
      <c r="F73" s="26">
        <f t="shared" si="9"/>
        <v>5.0000000000000044E-2</v>
      </c>
      <c r="H73" s="24">
        <v>0</v>
      </c>
      <c r="I73" s="24">
        <v>68</v>
      </c>
      <c r="J73" s="25">
        <v>2868.18</v>
      </c>
      <c r="K73" s="25">
        <f>'[1]M-cálculo'!$K70</f>
        <v>3011.5889999999999</v>
      </c>
      <c r="L73" s="25">
        <f t="shared" si="10"/>
        <v>143.40900000000011</v>
      </c>
      <c r="M73" s="26">
        <f t="shared" si="11"/>
        <v>5.0000000000000044E-2</v>
      </c>
      <c r="O73" s="24">
        <v>2</v>
      </c>
      <c r="P73" s="24">
        <v>68</v>
      </c>
      <c r="Q73" s="25">
        <v>2937.91</v>
      </c>
      <c r="R73" s="25">
        <f>'[1]C-cálculo'!$K70</f>
        <v>3084.8054999999999</v>
      </c>
      <c r="S73" s="25">
        <f t="shared" si="12"/>
        <v>146.89550000000008</v>
      </c>
      <c r="T73" s="26">
        <f t="shared" si="13"/>
        <v>5.0000000000000044E-2</v>
      </c>
      <c r="V73" s="24">
        <v>1</v>
      </c>
      <c r="W73" s="24">
        <v>68</v>
      </c>
      <c r="X73" s="25">
        <v>4269.8900000000003</v>
      </c>
      <c r="Y73" s="25">
        <f>'[1]I-cálculo'!$K70</f>
        <v>4483.3845000000001</v>
      </c>
      <c r="Z73" s="25">
        <f t="shared" si="14"/>
        <v>213.49449999999979</v>
      </c>
      <c r="AA73" s="26">
        <f t="shared" si="15"/>
        <v>5.0000000000000044E-2</v>
      </c>
      <c r="AC73" s="5">
        <v>0</v>
      </c>
      <c r="AD73" s="5">
        <v>68</v>
      </c>
      <c r="AE73" s="6">
        <v>2635.42</v>
      </c>
      <c r="AF73" s="6">
        <v>2714.48</v>
      </c>
      <c r="AG73" s="6">
        <v>79.06</v>
      </c>
      <c r="AH73" s="7">
        <v>0.03</v>
      </c>
    </row>
    <row r="74" spans="1:34" ht="15.6" x14ac:dyDescent="0.3">
      <c r="A74" s="28">
        <v>6</v>
      </c>
      <c r="B74" s="28">
        <v>69</v>
      </c>
      <c r="C74" s="25">
        <v>2688.68</v>
      </c>
      <c r="D74" s="25">
        <f>'[1]D- cálculo'!$L71</f>
        <v>2823.114</v>
      </c>
      <c r="E74" s="25">
        <f t="shared" si="8"/>
        <v>134.4340000000002</v>
      </c>
      <c r="F74" s="26">
        <f t="shared" si="9"/>
        <v>5.0000000000000044E-2</v>
      </c>
      <c r="H74" s="28">
        <v>0</v>
      </c>
      <c r="I74" s="28">
        <v>69</v>
      </c>
      <c r="J74" s="25">
        <v>2924.48</v>
      </c>
      <c r="K74" s="25">
        <f>'[1]M-cálculo'!$K71</f>
        <v>3070.7040000000002</v>
      </c>
      <c r="L74" s="25">
        <f t="shared" si="10"/>
        <v>146.22400000000016</v>
      </c>
      <c r="M74" s="26">
        <f t="shared" si="11"/>
        <v>5.0000000000000044E-2</v>
      </c>
      <c r="O74" s="28">
        <v>2</v>
      </c>
      <c r="P74" s="28">
        <v>69</v>
      </c>
      <c r="Q74" s="40">
        <v>2998.36</v>
      </c>
      <c r="R74" s="25">
        <f>'[1]C-cálculo'!$K71</f>
        <v>3148.2779999999998</v>
      </c>
      <c r="S74" s="25">
        <f t="shared" si="12"/>
        <v>149.91799999999967</v>
      </c>
      <c r="T74" s="26">
        <f t="shared" si="13"/>
        <v>4.9999999999999822E-2</v>
      </c>
      <c r="V74" s="28">
        <v>1</v>
      </c>
      <c r="W74" s="28">
        <v>69</v>
      </c>
      <c r="X74" s="40">
        <v>4335.6899999999996</v>
      </c>
      <c r="Y74" s="25">
        <f>'[1]I-cálculo'!$K71</f>
        <v>4552.4744999999994</v>
      </c>
      <c r="Z74" s="25">
        <f t="shared" si="14"/>
        <v>216.78449999999975</v>
      </c>
      <c r="AA74" s="26">
        <f t="shared" si="15"/>
        <v>5.0000000000000044E-2</v>
      </c>
      <c r="AC74" s="8">
        <v>0</v>
      </c>
      <c r="AD74" s="8">
        <v>69</v>
      </c>
      <c r="AE74" s="9">
        <v>2688.68</v>
      </c>
      <c r="AF74" s="9">
        <v>2769.34</v>
      </c>
      <c r="AG74" s="9">
        <v>80.66</v>
      </c>
      <c r="AH74" s="10">
        <v>0.03</v>
      </c>
    </row>
    <row r="75" spans="1:34" ht="15.6" x14ac:dyDescent="0.3">
      <c r="A75" s="24">
        <v>4</v>
      </c>
      <c r="B75" s="24">
        <v>70</v>
      </c>
      <c r="C75" s="25">
        <v>2742.5</v>
      </c>
      <c r="D75" s="25">
        <f>'[1]D- cálculo'!$L72</f>
        <v>2879.6250000000005</v>
      </c>
      <c r="E75" s="25">
        <f t="shared" si="8"/>
        <v>137.12500000000045</v>
      </c>
      <c r="F75" s="26">
        <f t="shared" si="9"/>
        <v>5.0000000000000266E-2</v>
      </c>
      <c r="H75" s="24">
        <v>0</v>
      </c>
      <c r="I75" s="24">
        <v>70</v>
      </c>
      <c r="J75" s="25">
        <v>2981.25</v>
      </c>
      <c r="K75" s="25">
        <f>'[1]M-cálculo'!$K72</f>
        <v>3130.3125</v>
      </c>
      <c r="L75" s="25">
        <f t="shared" si="10"/>
        <v>149.0625</v>
      </c>
      <c r="M75" s="26">
        <f t="shared" si="11"/>
        <v>5.0000000000000044E-2</v>
      </c>
      <c r="O75" s="24">
        <v>1</v>
      </c>
      <c r="P75" s="24">
        <v>70</v>
      </c>
      <c r="Q75" s="25">
        <v>3059.35</v>
      </c>
      <c r="R75" s="25">
        <f>'[1]C-cálculo'!$K72</f>
        <v>3212.3174999999997</v>
      </c>
      <c r="S75" s="25">
        <f t="shared" si="12"/>
        <v>152.96749999999975</v>
      </c>
      <c r="T75" s="26">
        <f t="shared" si="13"/>
        <v>4.9999999999999822E-2</v>
      </c>
      <c r="V75" s="24">
        <v>0</v>
      </c>
      <c r="W75" s="24">
        <v>70</v>
      </c>
      <c r="X75" s="25">
        <v>4401.7299999999996</v>
      </c>
      <c r="Y75" s="25">
        <f>'[1]I-cálculo'!$K72</f>
        <v>4621.8164999999999</v>
      </c>
      <c r="Z75" s="25">
        <f t="shared" si="14"/>
        <v>220.08650000000034</v>
      </c>
      <c r="AA75" s="26">
        <f t="shared" si="15"/>
        <v>5.0000000000000044E-2</v>
      </c>
      <c r="AC75" s="5">
        <v>0</v>
      </c>
      <c r="AD75" s="5">
        <v>70</v>
      </c>
      <c r="AE75" s="6">
        <v>2742.5</v>
      </c>
      <c r="AF75" s="6">
        <v>2824.78</v>
      </c>
      <c r="AG75" s="6">
        <v>82.28</v>
      </c>
      <c r="AH75" s="7">
        <v>0.03</v>
      </c>
    </row>
    <row r="76" spans="1:34" ht="15.6" x14ac:dyDescent="0.3">
      <c r="A76" s="28">
        <v>9</v>
      </c>
      <c r="B76" s="28">
        <v>71</v>
      </c>
      <c r="C76" s="25">
        <v>2796.74</v>
      </c>
      <c r="D76" s="25">
        <f>'[1]D- cálculo'!$L73</f>
        <v>2936.5770000000002</v>
      </c>
      <c r="E76" s="25">
        <f t="shared" si="8"/>
        <v>139.83700000000044</v>
      </c>
      <c r="F76" s="26">
        <f t="shared" si="9"/>
        <v>5.0000000000000266E-2</v>
      </c>
      <c r="H76" s="28">
        <v>1</v>
      </c>
      <c r="I76" s="28">
        <v>71</v>
      </c>
      <c r="J76" s="25">
        <v>3038.52</v>
      </c>
      <c r="K76" s="25">
        <f>'[1]M-cálculo'!$K73</f>
        <v>3190.4459999999999</v>
      </c>
      <c r="L76" s="25">
        <f t="shared" si="10"/>
        <v>151.92599999999993</v>
      </c>
      <c r="M76" s="26">
        <f t="shared" si="11"/>
        <v>5.0000000000000044E-2</v>
      </c>
      <c r="O76" s="28">
        <v>7</v>
      </c>
      <c r="P76" s="28">
        <v>71</v>
      </c>
      <c r="Q76" s="40">
        <v>3120.96</v>
      </c>
      <c r="R76" s="25">
        <f>'[1]C-cálculo'!$K73</f>
        <v>3277.0079999999998</v>
      </c>
      <c r="S76" s="25">
        <f t="shared" si="12"/>
        <v>156.04799999999977</v>
      </c>
      <c r="T76" s="26">
        <f t="shared" si="13"/>
        <v>4.9999999999999822E-2</v>
      </c>
      <c r="V76" s="28">
        <v>0</v>
      </c>
      <c r="W76" s="28">
        <v>71</v>
      </c>
      <c r="X76" s="40">
        <v>4468.01</v>
      </c>
      <c r="Y76" s="25">
        <f>'[1]I-cálculo'!$K73</f>
        <v>4691.4105000000009</v>
      </c>
      <c r="Z76" s="25">
        <f t="shared" si="14"/>
        <v>223.40050000000065</v>
      </c>
      <c r="AA76" s="26">
        <f t="shared" si="15"/>
        <v>5.0000000000000044E-2</v>
      </c>
      <c r="AC76" s="8">
        <v>0</v>
      </c>
      <c r="AD76" s="8">
        <v>71</v>
      </c>
      <c r="AE76" s="9">
        <v>2796.74</v>
      </c>
      <c r="AF76" s="9">
        <v>2880.64</v>
      </c>
      <c r="AG76" s="9">
        <v>83.9</v>
      </c>
      <c r="AH76" s="10">
        <v>0.03</v>
      </c>
    </row>
    <row r="77" spans="1:34" ht="15.6" x14ac:dyDescent="0.3">
      <c r="A77" s="24">
        <v>4</v>
      </c>
      <c r="B77" s="24">
        <v>72</v>
      </c>
      <c r="C77" s="25">
        <v>2859.96</v>
      </c>
      <c r="D77" s="25">
        <f>'[1]D- cálculo'!$L74</f>
        <v>3002.9580000000005</v>
      </c>
      <c r="E77" s="25">
        <f t="shared" si="8"/>
        <v>142.9980000000005</v>
      </c>
      <c r="F77" s="26">
        <f t="shared" si="9"/>
        <v>5.0000000000000266E-2</v>
      </c>
      <c r="H77" s="24">
        <v>0</v>
      </c>
      <c r="I77" s="24">
        <v>72</v>
      </c>
      <c r="J77" s="25">
        <v>3096.28</v>
      </c>
      <c r="K77" s="25">
        <f>'[1]M-cálculo'!$K74</f>
        <v>3251.0940000000005</v>
      </c>
      <c r="L77" s="25">
        <f t="shared" si="10"/>
        <v>154.81400000000031</v>
      </c>
      <c r="M77" s="26">
        <f t="shared" si="11"/>
        <v>5.0000000000000044E-2</v>
      </c>
      <c r="O77" s="24">
        <v>0</v>
      </c>
      <c r="P77" s="24">
        <v>72</v>
      </c>
      <c r="Q77" s="25">
        <v>3183.12</v>
      </c>
      <c r="R77" s="25">
        <f>'[1]C-cálculo'!$K74</f>
        <v>3342.2759999999998</v>
      </c>
      <c r="S77" s="25">
        <f t="shared" si="12"/>
        <v>159.15599999999995</v>
      </c>
      <c r="T77" s="26">
        <f t="shared" si="13"/>
        <v>5.0000000000000044E-2</v>
      </c>
      <c r="V77" s="24">
        <v>0</v>
      </c>
      <c r="W77" s="24">
        <v>72</v>
      </c>
      <c r="X77" s="25">
        <v>4534.54</v>
      </c>
      <c r="Y77" s="25">
        <f>'[1]I-cálculo'!$K74</f>
        <v>4761.2669999999998</v>
      </c>
      <c r="Z77" s="25">
        <f t="shared" si="14"/>
        <v>226.72699999999986</v>
      </c>
      <c r="AA77" s="26">
        <f t="shared" si="15"/>
        <v>5.0000000000000044E-2</v>
      </c>
      <c r="AC77" s="5">
        <v>0</v>
      </c>
      <c r="AD77" s="5">
        <v>72</v>
      </c>
      <c r="AE77" s="6">
        <v>2859.96</v>
      </c>
      <c r="AF77" s="6">
        <v>2945.76</v>
      </c>
      <c r="AG77" s="6">
        <v>85.8</v>
      </c>
      <c r="AH77" s="7">
        <v>0.03</v>
      </c>
    </row>
    <row r="78" spans="1:34" ht="15.6" x14ac:dyDescent="0.3">
      <c r="A78" s="28">
        <v>3</v>
      </c>
      <c r="B78" s="28">
        <v>73</v>
      </c>
      <c r="C78" s="25">
        <v>2923.9</v>
      </c>
      <c r="D78" s="25">
        <f>'[1]D- cálculo'!$L75</f>
        <v>3070.0950000000007</v>
      </c>
      <c r="E78" s="25">
        <f t="shared" si="8"/>
        <v>146.19500000000062</v>
      </c>
      <c r="F78" s="26">
        <f t="shared" si="9"/>
        <v>5.0000000000000266E-2</v>
      </c>
      <c r="H78" s="28">
        <v>1</v>
      </c>
      <c r="I78" s="28">
        <v>73</v>
      </c>
      <c r="J78" s="25">
        <v>3154.5</v>
      </c>
      <c r="K78" s="25">
        <f>'[1]M-cálculo'!$K75</f>
        <v>3312.2250000000004</v>
      </c>
      <c r="L78" s="25">
        <f t="shared" si="10"/>
        <v>157.72500000000036</v>
      </c>
      <c r="M78" s="26">
        <f t="shared" si="11"/>
        <v>5.0000000000000044E-2</v>
      </c>
      <c r="O78" s="28">
        <v>6</v>
      </c>
      <c r="P78" s="28">
        <v>73</v>
      </c>
      <c r="Q78" s="40">
        <v>3245.87</v>
      </c>
      <c r="R78" s="25">
        <f>'[1]C-cálculo'!$K75</f>
        <v>3408.1635000000001</v>
      </c>
      <c r="S78" s="25">
        <f t="shared" si="12"/>
        <v>162.29350000000022</v>
      </c>
      <c r="T78" s="26">
        <f t="shared" si="13"/>
        <v>5.0000000000000044E-2</v>
      </c>
      <c r="V78" s="28">
        <v>0</v>
      </c>
      <c r="W78" s="28">
        <v>73</v>
      </c>
      <c r="X78" s="40">
        <v>4601.3599999999997</v>
      </c>
      <c r="Y78" s="25">
        <f>'[1]I-cálculo'!$K75</f>
        <v>4831.4279999999999</v>
      </c>
      <c r="Z78" s="25">
        <f t="shared" si="14"/>
        <v>230.06800000000021</v>
      </c>
      <c r="AA78" s="26">
        <f t="shared" si="15"/>
        <v>5.0000000000000044E-2</v>
      </c>
      <c r="AC78" s="8">
        <v>1</v>
      </c>
      <c r="AD78" s="8">
        <v>73</v>
      </c>
      <c r="AE78" s="9">
        <v>2923.9</v>
      </c>
      <c r="AF78" s="9">
        <v>3011.62</v>
      </c>
      <c r="AG78" s="9">
        <v>87.72</v>
      </c>
      <c r="AH78" s="10">
        <v>0.03</v>
      </c>
    </row>
    <row r="79" spans="1:34" ht="15.6" x14ac:dyDescent="0.3">
      <c r="A79" s="24">
        <v>4</v>
      </c>
      <c r="B79" s="24">
        <v>74</v>
      </c>
      <c r="C79" s="25">
        <v>2988.5299999999997</v>
      </c>
      <c r="D79" s="25">
        <f>'[1]D- cálculo'!$L76</f>
        <v>3137.9564999999998</v>
      </c>
      <c r="E79" s="25">
        <f t="shared" si="8"/>
        <v>149.42650000000003</v>
      </c>
      <c r="F79" s="26">
        <f t="shared" si="9"/>
        <v>5.0000000000000044E-2</v>
      </c>
      <c r="H79" s="24">
        <v>0</v>
      </c>
      <c r="I79" s="24">
        <v>74</v>
      </c>
      <c r="J79" s="25">
        <v>3213.23</v>
      </c>
      <c r="K79" s="25">
        <f>'[1]M-cálculo'!$K76</f>
        <v>3373.8915000000002</v>
      </c>
      <c r="L79" s="25">
        <f t="shared" si="10"/>
        <v>160.66150000000016</v>
      </c>
      <c r="M79" s="26">
        <f t="shared" si="11"/>
        <v>5.0000000000000044E-2</v>
      </c>
      <c r="O79" s="24">
        <v>6</v>
      </c>
      <c r="P79" s="24">
        <v>74</v>
      </c>
      <c r="Q79" s="25">
        <v>3309.23</v>
      </c>
      <c r="R79" s="25">
        <f>'[1]C-cálculo'!$K76</f>
        <v>3474.6914999999999</v>
      </c>
      <c r="S79" s="25">
        <f t="shared" si="12"/>
        <v>165.46149999999989</v>
      </c>
      <c r="T79" s="26">
        <f t="shared" si="13"/>
        <v>5.0000000000000044E-2</v>
      </c>
      <c r="V79" s="24">
        <v>0</v>
      </c>
      <c r="W79" s="24">
        <v>74</v>
      </c>
      <c r="X79" s="25">
        <v>4668.3900000000003</v>
      </c>
      <c r="Y79" s="25">
        <f>'[1]I-cálculo'!$K76</f>
        <v>4901.8095000000003</v>
      </c>
      <c r="Z79" s="25">
        <f t="shared" si="14"/>
        <v>233.41949999999997</v>
      </c>
      <c r="AA79" s="26">
        <f t="shared" si="15"/>
        <v>5.0000000000000044E-2</v>
      </c>
      <c r="AC79" s="5">
        <v>0</v>
      </c>
      <c r="AD79" s="5">
        <v>74</v>
      </c>
      <c r="AE79" s="6">
        <v>2988.53</v>
      </c>
      <c r="AF79" s="6">
        <v>3078.19</v>
      </c>
      <c r="AG79" s="6">
        <v>89.66</v>
      </c>
      <c r="AH79" s="7">
        <v>0.03</v>
      </c>
    </row>
    <row r="80" spans="1:34" ht="15.6" x14ac:dyDescent="0.3">
      <c r="A80" s="28">
        <v>6</v>
      </c>
      <c r="B80" s="28">
        <v>75</v>
      </c>
      <c r="C80" s="25">
        <v>3053.91</v>
      </c>
      <c r="D80" s="25">
        <f>'[1]D- cálculo'!$L77</f>
        <v>3206.6055000000001</v>
      </c>
      <c r="E80" s="25">
        <f t="shared" si="8"/>
        <v>152.69550000000027</v>
      </c>
      <c r="F80" s="26">
        <f t="shared" si="9"/>
        <v>5.0000000000000044E-2</v>
      </c>
      <c r="H80" s="28">
        <v>0</v>
      </c>
      <c r="I80" s="28">
        <v>75</v>
      </c>
      <c r="J80" s="25">
        <v>3272.41</v>
      </c>
      <c r="K80" s="25">
        <f>'[1]M-cálculo'!$K77</f>
        <v>3436.0304999999998</v>
      </c>
      <c r="L80" s="25">
        <f t="shared" si="10"/>
        <v>163.62049999999999</v>
      </c>
      <c r="M80" s="26">
        <f t="shared" si="11"/>
        <v>5.0000000000000044E-2</v>
      </c>
      <c r="O80" s="28">
        <v>3</v>
      </c>
      <c r="P80" s="28">
        <v>75</v>
      </c>
      <c r="Q80" s="40">
        <v>3373.16</v>
      </c>
      <c r="R80" s="25">
        <f>'[1]C-cálculo'!$K77</f>
        <v>3541.8179999999998</v>
      </c>
      <c r="S80" s="25">
        <f t="shared" si="12"/>
        <v>168.6579999999999</v>
      </c>
      <c r="T80" s="26">
        <f t="shared" si="13"/>
        <v>5.0000000000000044E-2</v>
      </c>
      <c r="V80" s="28">
        <v>1</v>
      </c>
      <c r="W80" s="28">
        <v>75</v>
      </c>
      <c r="X80" s="40">
        <v>4735.6499999999996</v>
      </c>
      <c r="Y80" s="25">
        <f>'[1]I-cálculo'!$K77</f>
        <v>4972.4324999999999</v>
      </c>
      <c r="Z80" s="25">
        <f t="shared" si="14"/>
        <v>236.78250000000025</v>
      </c>
      <c r="AA80" s="26">
        <f t="shared" si="15"/>
        <v>5.0000000000000044E-2</v>
      </c>
      <c r="AC80" s="8">
        <v>2</v>
      </c>
      <c r="AD80" s="8">
        <v>75</v>
      </c>
      <c r="AE80" s="9">
        <v>3053.91</v>
      </c>
      <c r="AF80" s="9">
        <v>3145.53</v>
      </c>
      <c r="AG80" s="9">
        <v>91.62</v>
      </c>
      <c r="AH80" s="10">
        <v>0.03</v>
      </c>
    </row>
    <row r="81" spans="1:34" ht="15.6" x14ac:dyDescent="0.3">
      <c r="A81" s="24">
        <v>1</v>
      </c>
      <c r="B81" s="24">
        <v>76</v>
      </c>
      <c r="C81" s="25">
        <v>3120.0099999999998</v>
      </c>
      <c r="D81" s="25">
        <f>'[1]D- cálculo'!$L78</f>
        <v>3276.0105000000003</v>
      </c>
      <c r="E81" s="25">
        <f t="shared" si="8"/>
        <v>156.00050000000056</v>
      </c>
      <c r="F81" s="26">
        <f t="shared" si="9"/>
        <v>5.0000000000000266E-2</v>
      </c>
      <c r="H81" s="24">
        <v>0</v>
      </c>
      <c r="I81" s="24">
        <v>76</v>
      </c>
      <c r="J81" s="25">
        <v>3332.12</v>
      </c>
      <c r="K81" s="25">
        <f>'[1]M-cálculo'!$K78</f>
        <v>3498.7260000000001</v>
      </c>
      <c r="L81" s="25">
        <f t="shared" si="10"/>
        <v>166.60600000000022</v>
      </c>
      <c r="M81" s="26">
        <f t="shared" si="11"/>
        <v>5.0000000000000044E-2</v>
      </c>
      <c r="O81" s="24">
        <v>0</v>
      </c>
      <c r="P81" s="24">
        <v>76</v>
      </c>
      <c r="Q81" s="25">
        <v>3437.65</v>
      </c>
      <c r="R81" s="25">
        <f>'[1]C-cálculo'!$K78</f>
        <v>3609.5324999999998</v>
      </c>
      <c r="S81" s="25">
        <f t="shared" si="12"/>
        <v>171.88249999999971</v>
      </c>
      <c r="T81" s="26">
        <f t="shared" si="13"/>
        <v>4.9999999999999822E-2</v>
      </c>
      <c r="V81" s="24">
        <v>0</v>
      </c>
      <c r="W81" s="24">
        <v>76</v>
      </c>
      <c r="X81" s="25">
        <v>4803.2</v>
      </c>
      <c r="Y81" s="25">
        <f>'[1]I-cálculo'!$K78</f>
        <v>5043.3599999999997</v>
      </c>
      <c r="Z81" s="25">
        <f t="shared" si="14"/>
        <v>240.15999999999985</v>
      </c>
      <c r="AA81" s="26">
        <f t="shared" si="15"/>
        <v>5.0000000000000044E-2</v>
      </c>
      <c r="AC81" s="5">
        <v>1</v>
      </c>
      <c r="AD81" s="5">
        <v>76</v>
      </c>
      <c r="AE81" s="6">
        <v>3120.01</v>
      </c>
      <c r="AF81" s="6">
        <v>3213.61</v>
      </c>
      <c r="AG81" s="6">
        <v>93.6</v>
      </c>
      <c r="AH81" s="7">
        <v>0.03</v>
      </c>
    </row>
    <row r="82" spans="1:34" ht="15.6" x14ac:dyDescent="0.3">
      <c r="A82" s="28">
        <v>3</v>
      </c>
      <c r="B82" s="28">
        <v>77</v>
      </c>
      <c r="C82" s="25">
        <v>3186.7999999999997</v>
      </c>
      <c r="D82" s="25">
        <f>'[1]D- cálculo'!$L79</f>
        <v>3346.1400000000003</v>
      </c>
      <c r="E82" s="25">
        <f t="shared" si="8"/>
        <v>159.3400000000006</v>
      </c>
      <c r="F82" s="26">
        <f t="shared" si="9"/>
        <v>5.0000000000000266E-2</v>
      </c>
      <c r="H82" s="28">
        <v>1</v>
      </c>
      <c r="I82" s="28">
        <v>77</v>
      </c>
      <c r="J82" s="25">
        <v>3392.28</v>
      </c>
      <c r="K82" s="25">
        <f>'[1]M-cálculo'!$K79</f>
        <v>3561.8940000000002</v>
      </c>
      <c r="L82" s="25">
        <f t="shared" si="10"/>
        <v>169.61400000000003</v>
      </c>
      <c r="M82" s="26">
        <f t="shared" si="11"/>
        <v>5.0000000000000044E-2</v>
      </c>
      <c r="O82" s="28">
        <v>5</v>
      </c>
      <c r="P82" s="28">
        <v>77</v>
      </c>
      <c r="Q82" s="40">
        <v>3502.75</v>
      </c>
      <c r="R82" s="25">
        <f>'[1]C-cálculo'!$K79</f>
        <v>3677.8874999999998</v>
      </c>
      <c r="S82" s="25">
        <f t="shared" si="12"/>
        <v>175.13749999999982</v>
      </c>
      <c r="T82" s="26">
        <f t="shared" si="13"/>
        <v>5.0000000000000044E-2</v>
      </c>
      <c r="V82" s="28">
        <v>0</v>
      </c>
      <c r="W82" s="28">
        <v>77</v>
      </c>
      <c r="X82" s="40">
        <v>4871.0200000000004</v>
      </c>
      <c r="Y82" s="25">
        <f>'[1]I-cálculo'!$K79</f>
        <v>5114.5710000000008</v>
      </c>
      <c r="Z82" s="25">
        <f t="shared" si="14"/>
        <v>243.55100000000039</v>
      </c>
      <c r="AA82" s="26">
        <f t="shared" si="15"/>
        <v>5.0000000000000044E-2</v>
      </c>
      <c r="AC82" s="8">
        <v>0</v>
      </c>
      <c r="AD82" s="8">
        <v>77</v>
      </c>
      <c r="AE82" s="9">
        <v>3186.8</v>
      </c>
      <c r="AF82" s="9">
        <v>3282.4</v>
      </c>
      <c r="AG82" s="9">
        <v>95.6</v>
      </c>
      <c r="AH82" s="10">
        <v>0.03</v>
      </c>
    </row>
    <row r="83" spans="1:34" ht="15.6" x14ac:dyDescent="0.3">
      <c r="A83" s="24">
        <v>1</v>
      </c>
      <c r="B83" s="24">
        <v>78</v>
      </c>
      <c r="C83" s="25">
        <v>3254.31</v>
      </c>
      <c r="D83" s="25">
        <f>'[1]D- cálculo'!$L80</f>
        <v>3417.0255000000002</v>
      </c>
      <c r="E83" s="25">
        <f t="shared" si="8"/>
        <v>162.71550000000025</v>
      </c>
      <c r="F83" s="26">
        <f t="shared" si="9"/>
        <v>5.0000000000000044E-2</v>
      </c>
      <c r="H83" s="24">
        <v>0</v>
      </c>
      <c r="I83" s="24">
        <v>78</v>
      </c>
      <c r="J83" s="25">
        <v>3452.93</v>
      </c>
      <c r="K83" s="25">
        <f>'[1]M-cálculo'!$K80</f>
        <v>3625.5765000000001</v>
      </c>
      <c r="L83" s="25">
        <f t="shared" si="10"/>
        <v>172.64650000000029</v>
      </c>
      <c r="M83" s="26">
        <f t="shared" si="11"/>
        <v>5.0000000000000044E-2</v>
      </c>
      <c r="O83" s="24">
        <v>4</v>
      </c>
      <c r="P83" s="24">
        <v>78</v>
      </c>
      <c r="Q83" s="25">
        <v>3568.43</v>
      </c>
      <c r="R83" s="25">
        <f>'[1]C-cálculo'!$K80</f>
        <v>3746.8515000000002</v>
      </c>
      <c r="S83" s="25">
        <f t="shared" si="12"/>
        <v>178.42150000000038</v>
      </c>
      <c r="T83" s="26">
        <f t="shared" si="13"/>
        <v>5.0000000000000044E-2</v>
      </c>
      <c r="V83" s="24">
        <v>1</v>
      </c>
      <c r="W83" s="24">
        <v>78</v>
      </c>
      <c r="X83" s="25">
        <v>4939.04</v>
      </c>
      <c r="Y83" s="25">
        <f>'[1]I-cálculo'!$K80</f>
        <v>5185.9920000000002</v>
      </c>
      <c r="Z83" s="25">
        <f t="shared" si="14"/>
        <v>246.95200000000023</v>
      </c>
      <c r="AA83" s="26">
        <f t="shared" si="15"/>
        <v>5.0000000000000044E-2</v>
      </c>
      <c r="AC83" s="5">
        <v>1</v>
      </c>
      <c r="AD83" s="5">
        <v>78</v>
      </c>
      <c r="AE83" s="6">
        <v>3254.31</v>
      </c>
      <c r="AF83" s="6">
        <v>3351.94</v>
      </c>
      <c r="AG83" s="6">
        <v>97.63</v>
      </c>
      <c r="AH83" s="7">
        <v>0.03</v>
      </c>
    </row>
    <row r="84" spans="1:34" ht="15.6" x14ac:dyDescent="0.3">
      <c r="A84" s="28">
        <v>5</v>
      </c>
      <c r="B84" s="28">
        <v>79</v>
      </c>
      <c r="C84" s="25">
        <v>3322.6</v>
      </c>
      <c r="D84" s="25">
        <f>'[1]D- cálculo'!$L81</f>
        <v>3488.73</v>
      </c>
      <c r="E84" s="25">
        <f t="shared" si="8"/>
        <v>166.13000000000011</v>
      </c>
      <c r="F84" s="26">
        <f t="shared" si="9"/>
        <v>5.0000000000000044E-2</v>
      </c>
      <c r="H84" s="28">
        <v>0</v>
      </c>
      <c r="I84" s="28">
        <v>79</v>
      </c>
      <c r="J84" s="25">
        <v>3514.03</v>
      </c>
      <c r="K84" s="25">
        <f>'[1]M-cálculo'!$K81</f>
        <v>3689.7315000000003</v>
      </c>
      <c r="L84" s="25">
        <f t="shared" si="10"/>
        <v>175.70150000000012</v>
      </c>
      <c r="M84" s="26">
        <f t="shared" si="11"/>
        <v>5.0000000000000044E-2</v>
      </c>
      <c r="O84" s="28">
        <v>2</v>
      </c>
      <c r="P84" s="28">
        <v>79</v>
      </c>
      <c r="Q84" s="40">
        <v>3634.67</v>
      </c>
      <c r="R84" s="25">
        <f>'[1]C-cálculo'!$K81</f>
        <v>3816.4034999999999</v>
      </c>
      <c r="S84" s="25">
        <f t="shared" si="12"/>
        <v>181.73349999999982</v>
      </c>
      <c r="T84" s="26">
        <f t="shared" si="13"/>
        <v>5.0000000000000044E-2</v>
      </c>
      <c r="V84" s="28">
        <v>0</v>
      </c>
      <c r="W84" s="28">
        <v>79</v>
      </c>
      <c r="X84" s="40">
        <v>5007.32</v>
      </c>
      <c r="Y84" s="25">
        <f>'[1]I-cálculo'!$K81</f>
        <v>5257.6859999999997</v>
      </c>
      <c r="Z84" s="25">
        <f t="shared" si="14"/>
        <v>250.36599999999999</v>
      </c>
      <c r="AA84" s="26">
        <f t="shared" si="15"/>
        <v>5.0000000000000044E-2</v>
      </c>
      <c r="AC84" s="8">
        <v>0</v>
      </c>
      <c r="AD84" s="8">
        <v>79</v>
      </c>
      <c r="AE84" s="9">
        <v>3322.6</v>
      </c>
      <c r="AF84" s="9">
        <v>3422.28</v>
      </c>
      <c r="AG84" s="9">
        <v>99.68</v>
      </c>
      <c r="AH84" s="10">
        <v>0.03</v>
      </c>
    </row>
    <row r="85" spans="1:34" ht="15.6" x14ac:dyDescent="0.3">
      <c r="A85" s="24">
        <v>5</v>
      </c>
      <c r="B85" s="24">
        <v>80</v>
      </c>
      <c r="C85" s="25">
        <v>3391.5699999999997</v>
      </c>
      <c r="D85" s="25">
        <f>'[1]D- cálculo'!$L82</f>
        <v>3561.1485000000002</v>
      </c>
      <c r="E85" s="25">
        <f t="shared" si="8"/>
        <v>169.57850000000053</v>
      </c>
      <c r="F85" s="26">
        <f t="shared" si="9"/>
        <v>5.0000000000000266E-2</v>
      </c>
      <c r="H85" s="24">
        <v>0</v>
      </c>
      <c r="I85" s="24">
        <v>80</v>
      </c>
      <c r="J85" s="25">
        <v>3575.65</v>
      </c>
      <c r="K85" s="25">
        <f>'[1]M-cálculo'!$K82</f>
        <v>3754.4325000000003</v>
      </c>
      <c r="L85" s="25">
        <f t="shared" si="10"/>
        <v>178.78250000000025</v>
      </c>
      <c r="M85" s="26">
        <f t="shared" si="11"/>
        <v>5.0000000000000044E-2</v>
      </c>
      <c r="O85" s="24">
        <v>5</v>
      </c>
      <c r="P85" s="24">
        <v>80</v>
      </c>
      <c r="Q85" s="25">
        <v>3701.5</v>
      </c>
      <c r="R85" s="25">
        <f>'[1]C-cálculo'!$K82</f>
        <v>3886.5750000000003</v>
      </c>
      <c r="S85" s="25">
        <f t="shared" si="12"/>
        <v>185.07500000000027</v>
      </c>
      <c r="T85" s="26">
        <f t="shared" si="13"/>
        <v>5.0000000000000044E-2</v>
      </c>
      <c r="V85" s="24">
        <v>0</v>
      </c>
      <c r="W85" s="24">
        <v>80</v>
      </c>
      <c r="X85" s="25">
        <v>5075.8599999999997</v>
      </c>
      <c r="Y85" s="25">
        <f>'[1]I-cálculo'!$K82</f>
        <v>5329.6530000000002</v>
      </c>
      <c r="Z85" s="25">
        <f t="shared" si="14"/>
        <v>253.79300000000057</v>
      </c>
      <c r="AA85" s="26">
        <f t="shared" si="15"/>
        <v>5.0000000000000044E-2</v>
      </c>
      <c r="AC85" s="5">
        <v>1</v>
      </c>
      <c r="AD85" s="5">
        <v>80</v>
      </c>
      <c r="AE85" s="6">
        <v>3391.57</v>
      </c>
      <c r="AF85" s="6">
        <v>3493.32</v>
      </c>
      <c r="AG85" s="6">
        <v>101.75</v>
      </c>
      <c r="AH85" s="7">
        <v>0.03</v>
      </c>
    </row>
    <row r="86" spans="1:34" ht="15.6" x14ac:dyDescent="0.3">
      <c r="A86" s="28">
        <v>3</v>
      </c>
      <c r="B86" s="28">
        <v>81</v>
      </c>
      <c r="C86" s="25">
        <v>3461.2599999999998</v>
      </c>
      <c r="D86" s="25">
        <f>'[1]D- cálculo'!$L83</f>
        <v>3634.3230000000003</v>
      </c>
      <c r="E86" s="25">
        <f t="shared" si="8"/>
        <v>173.06300000000056</v>
      </c>
      <c r="F86" s="26">
        <f t="shared" si="9"/>
        <v>5.0000000000000266E-2</v>
      </c>
      <c r="H86" s="28">
        <v>0</v>
      </c>
      <c r="I86" s="28">
        <v>81</v>
      </c>
      <c r="J86" s="25">
        <v>3637.72</v>
      </c>
      <c r="K86" s="25">
        <f>'[1]M-cálculo'!$K83</f>
        <v>3819.6059999999998</v>
      </c>
      <c r="L86" s="25">
        <f t="shared" si="10"/>
        <v>181.88599999999997</v>
      </c>
      <c r="M86" s="26">
        <f t="shared" si="11"/>
        <v>5.0000000000000044E-2</v>
      </c>
      <c r="O86" s="28">
        <v>3</v>
      </c>
      <c r="P86" s="28">
        <v>81</v>
      </c>
      <c r="Q86" s="40">
        <v>3768.92</v>
      </c>
      <c r="R86" s="25">
        <f>'[1]C-cálculo'!$K83</f>
        <v>3957.3660000000004</v>
      </c>
      <c r="S86" s="25">
        <f t="shared" si="12"/>
        <v>188.44600000000037</v>
      </c>
      <c r="T86" s="26">
        <f t="shared" si="13"/>
        <v>5.0000000000000044E-2</v>
      </c>
      <c r="V86" s="28">
        <v>1</v>
      </c>
      <c r="W86" s="28">
        <v>81</v>
      </c>
      <c r="X86" s="40">
        <v>5144.6499999999996</v>
      </c>
      <c r="Y86" s="25">
        <f>'[1]I-cálculo'!$K83</f>
        <v>5401.8824999999997</v>
      </c>
      <c r="Z86" s="25">
        <f t="shared" si="14"/>
        <v>257.23250000000007</v>
      </c>
      <c r="AA86" s="26">
        <f t="shared" si="15"/>
        <v>5.0000000000000044E-2</v>
      </c>
      <c r="AC86" s="8">
        <v>0</v>
      </c>
      <c r="AD86" s="8">
        <v>81</v>
      </c>
      <c r="AE86" s="9">
        <v>3461.26</v>
      </c>
      <c r="AF86" s="9">
        <v>3565.1</v>
      </c>
      <c r="AG86" s="9">
        <v>103.84</v>
      </c>
      <c r="AH86" s="10">
        <v>0.03</v>
      </c>
    </row>
    <row r="87" spans="1:34" ht="15.6" x14ac:dyDescent="0.3">
      <c r="A87" s="24">
        <v>2</v>
      </c>
      <c r="B87" s="24">
        <v>82</v>
      </c>
      <c r="C87" s="25">
        <v>3512.3399999999997</v>
      </c>
      <c r="D87" s="25">
        <f>'[1]D- cálculo'!$L84</f>
        <v>3687.9569999999999</v>
      </c>
      <c r="E87" s="25">
        <f t="shared" si="8"/>
        <v>175.61700000000019</v>
      </c>
      <c r="F87" s="26">
        <f t="shared" si="9"/>
        <v>5.0000000000000044E-2</v>
      </c>
      <c r="H87" s="24">
        <v>0</v>
      </c>
      <c r="I87" s="24">
        <v>82</v>
      </c>
      <c r="J87" s="25">
        <v>3700.33</v>
      </c>
      <c r="K87" s="25">
        <f>'[1]M-cálculo'!$K84</f>
        <v>3885.3465000000001</v>
      </c>
      <c r="L87" s="25">
        <f t="shared" si="10"/>
        <v>185.01650000000018</v>
      </c>
      <c r="M87" s="26">
        <f t="shared" si="11"/>
        <v>5.0000000000000044E-2</v>
      </c>
      <c r="O87" s="24">
        <v>2</v>
      </c>
      <c r="P87" s="24">
        <v>82</v>
      </c>
      <c r="Q87" s="25">
        <v>3836.96</v>
      </c>
      <c r="R87" s="25">
        <f>'[1]C-cálculo'!$K84</f>
        <v>4028.808</v>
      </c>
      <c r="S87" s="25">
        <f t="shared" si="12"/>
        <v>191.84799999999996</v>
      </c>
      <c r="T87" s="26">
        <f t="shared" si="13"/>
        <v>5.0000000000000044E-2</v>
      </c>
      <c r="V87" s="24">
        <v>2</v>
      </c>
      <c r="W87" s="24">
        <v>82</v>
      </c>
      <c r="X87" s="25">
        <v>5213.7299999999996</v>
      </c>
      <c r="Y87" s="25">
        <f>'[1]I-cálculo'!$K84</f>
        <v>5474.4164999999994</v>
      </c>
      <c r="Z87" s="25">
        <f t="shared" si="14"/>
        <v>260.6864999999998</v>
      </c>
      <c r="AA87" s="26">
        <f t="shared" si="15"/>
        <v>5.0000000000000044E-2</v>
      </c>
      <c r="AC87" s="5">
        <v>1</v>
      </c>
      <c r="AD87" s="5">
        <v>82</v>
      </c>
      <c r="AE87" s="6">
        <v>3512.34</v>
      </c>
      <c r="AF87" s="6">
        <v>3617.71</v>
      </c>
      <c r="AG87" s="6">
        <v>105.37</v>
      </c>
      <c r="AH87" s="7">
        <v>0.03</v>
      </c>
    </row>
    <row r="88" spans="1:34" ht="15.6" x14ac:dyDescent="0.3">
      <c r="A88" s="28">
        <v>3</v>
      </c>
      <c r="B88" s="28">
        <v>83</v>
      </c>
      <c r="C88" s="25">
        <v>3563.67</v>
      </c>
      <c r="D88" s="25">
        <f>'[1]D- cálculo'!$L85</f>
        <v>3741.8535000000006</v>
      </c>
      <c r="E88" s="25">
        <f t="shared" si="8"/>
        <v>178.18350000000055</v>
      </c>
      <c r="F88" s="26">
        <f t="shared" si="9"/>
        <v>5.0000000000000044E-2</v>
      </c>
      <c r="H88" s="28">
        <v>0</v>
      </c>
      <c r="I88" s="28">
        <v>83</v>
      </c>
      <c r="J88" s="25">
        <v>3763.42</v>
      </c>
      <c r="K88" s="25">
        <f>'[1]M-cálculo'!$K85</f>
        <v>3951.5910000000003</v>
      </c>
      <c r="L88" s="25">
        <f t="shared" si="10"/>
        <v>188.17100000000028</v>
      </c>
      <c r="M88" s="26">
        <f t="shared" si="11"/>
        <v>5.0000000000000044E-2</v>
      </c>
      <c r="O88" s="28">
        <v>2</v>
      </c>
      <c r="P88" s="28">
        <v>83</v>
      </c>
      <c r="Q88" s="40">
        <v>3905.55</v>
      </c>
      <c r="R88" s="25">
        <f>'[1]C-cálculo'!$K85</f>
        <v>4100.8275000000003</v>
      </c>
      <c r="S88" s="25">
        <f t="shared" si="12"/>
        <v>195.27750000000015</v>
      </c>
      <c r="T88" s="26">
        <f t="shared" si="13"/>
        <v>5.0000000000000044E-2</v>
      </c>
      <c r="V88" s="28">
        <v>1</v>
      </c>
      <c r="W88" s="28">
        <v>83</v>
      </c>
      <c r="X88" s="40">
        <v>5283</v>
      </c>
      <c r="Y88" s="25">
        <f>'[1]I-cálculo'!$K85</f>
        <v>5547.1500000000005</v>
      </c>
      <c r="Z88" s="25">
        <f t="shared" si="14"/>
        <v>264.15000000000055</v>
      </c>
      <c r="AA88" s="26">
        <f t="shared" si="15"/>
        <v>5.0000000000000044E-2</v>
      </c>
      <c r="AC88" s="8">
        <v>0</v>
      </c>
      <c r="AD88" s="8">
        <v>83</v>
      </c>
      <c r="AE88" s="9">
        <v>3563.67</v>
      </c>
      <c r="AF88" s="9">
        <v>3670.58</v>
      </c>
      <c r="AG88" s="9">
        <v>106.91</v>
      </c>
      <c r="AH88" s="10">
        <v>0.03</v>
      </c>
    </row>
    <row r="89" spans="1:34" ht="15.6" x14ac:dyDescent="0.3">
      <c r="A89" s="24">
        <v>0</v>
      </c>
      <c r="B89" s="24">
        <v>84</v>
      </c>
      <c r="C89" s="25">
        <v>3615.25</v>
      </c>
      <c r="D89" s="25">
        <f>'[1]D- cálculo'!$L86</f>
        <v>3796.0125000000007</v>
      </c>
      <c r="E89" s="25">
        <f t="shared" si="8"/>
        <v>180.76250000000073</v>
      </c>
      <c r="F89" s="26">
        <f t="shared" si="9"/>
        <v>5.0000000000000266E-2</v>
      </c>
      <c r="H89" s="24">
        <v>1</v>
      </c>
      <c r="I89" s="24">
        <v>84</v>
      </c>
      <c r="J89" s="25">
        <v>3826.94</v>
      </c>
      <c r="K89" s="25">
        <f>'[1]M-cálculo'!$K86</f>
        <v>4018.2870000000003</v>
      </c>
      <c r="L89" s="25">
        <f t="shared" si="10"/>
        <v>191.34700000000021</v>
      </c>
      <c r="M89" s="26">
        <f t="shared" si="11"/>
        <v>5.0000000000000044E-2</v>
      </c>
      <c r="O89" s="24">
        <v>5</v>
      </c>
      <c r="P89" s="24">
        <v>84</v>
      </c>
      <c r="Q89" s="25">
        <v>3974.74</v>
      </c>
      <c r="R89" s="25">
        <f>'[1]C-cálculo'!$K86</f>
        <v>4173.4769999999999</v>
      </c>
      <c r="S89" s="25">
        <f t="shared" si="12"/>
        <v>198.73700000000008</v>
      </c>
      <c r="T89" s="26">
        <f t="shared" si="13"/>
        <v>5.0000000000000044E-2</v>
      </c>
      <c r="V89" s="24">
        <v>2</v>
      </c>
      <c r="W89" s="24">
        <v>84</v>
      </c>
      <c r="X89" s="25">
        <v>5352.54</v>
      </c>
      <c r="Y89" s="25">
        <f>'[1]I-cálculo'!$K86</f>
        <v>5620.1670000000004</v>
      </c>
      <c r="Z89" s="25">
        <f t="shared" si="14"/>
        <v>267.62700000000041</v>
      </c>
      <c r="AA89" s="26">
        <f t="shared" si="15"/>
        <v>5.0000000000000044E-2</v>
      </c>
      <c r="AC89" s="5">
        <v>0</v>
      </c>
      <c r="AD89" s="5">
        <v>84</v>
      </c>
      <c r="AE89" s="6">
        <v>3615.25</v>
      </c>
      <c r="AF89" s="6">
        <v>3723.71</v>
      </c>
      <c r="AG89" s="6">
        <v>108.46</v>
      </c>
      <c r="AH89" s="7">
        <v>0.03</v>
      </c>
    </row>
    <row r="90" spans="1:34" ht="15.6" x14ac:dyDescent="0.3">
      <c r="A90" s="28">
        <v>3</v>
      </c>
      <c r="B90" s="28">
        <v>85</v>
      </c>
      <c r="C90" s="25">
        <v>3667.06</v>
      </c>
      <c r="D90" s="25">
        <f>'[1]D- cálculo'!$L87</f>
        <v>3850.4130000000005</v>
      </c>
      <c r="E90" s="25">
        <f t="shared" si="8"/>
        <v>183.35300000000052</v>
      </c>
      <c r="F90" s="26">
        <f t="shared" si="9"/>
        <v>5.0000000000000044E-2</v>
      </c>
      <c r="H90" s="28">
        <v>0</v>
      </c>
      <c r="I90" s="28">
        <v>85</v>
      </c>
      <c r="J90" s="25">
        <v>3890.94</v>
      </c>
      <c r="K90" s="25">
        <f>'[1]M-cálculo'!$K87</f>
        <v>4085.4870000000001</v>
      </c>
      <c r="L90" s="25">
        <f t="shared" si="10"/>
        <v>194.54700000000003</v>
      </c>
      <c r="M90" s="26">
        <f t="shared" si="11"/>
        <v>5.0000000000000044E-2</v>
      </c>
      <c r="O90" s="28">
        <v>5</v>
      </c>
      <c r="P90" s="28">
        <v>85</v>
      </c>
      <c r="Q90" s="40">
        <v>4044.51</v>
      </c>
      <c r="R90" s="25">
        <f>'[1]C-cálculo'!$K87</f>
        <v>4246.7355000000007</v>
      </c>
      <c r="S90" s="25">
        <f t="shared" si="12"/>
        <v>202.22550000000047</v>
      </c>
      <c r="T90" s="26">
        <f t="shared" si="13"/>
        <v>5.0000000000000044E-2</v>
      </c>
      <c r="V90" s="28">
        <v>0</v>
      </c>
      <c r="W90" s="28">
        <v>85</v>
      </c>
      <c r="X90" s="40">
        <v>5422.35</v>
      </c>
      <c r="Y90" s="25">
        <f>'[1]I-cálculo'!$K87</f>
        <v>5693.4675000000007</v>
      </c>
      <c r="Z90" s="25">
        <f t="shared" si="14"/>
        <v>271.11750000000029</v>
      </c>
      <c r="AA90" s="26">
        <f t="shared" si="15"/>
        <v>5.0000000000000044E-2</v>
      </c>
      <c r="AC90" s="8">
        <v>0</v>
      </c>
      <c r="AD90" s="8">
        <v>85</v>
      </c>
      <c r="AE90" s="9">
        <v>3667.06</v>
      </c>
      <c r="AF90" s="9">
        <v>3777.07</v>
      </c>
      <c r="AG90" s="9">
        <v>110.01</v>
      </c>
      <c r="AH90" s="10">
        <v>0.03</v>
      </c>
    </row>
    <row r="91" spans="1:34" ht="15.6" x14ac:dyDescent="0.3">
      <c r="A91" s="24">
        <v>3</v>
      </c>
      <c r="B91" s="24">
        <v>86</v>
      </c>
      <c r="C91" s="25">
        <v>3719.16</v>
      </c>
      <c r="D91" s="25">
        <f>'[1]D- cálculo'!$L88</f>
        <v>3905.1179999999999</v>
      </c>
      <c r="E91" s="25">
        <f t="shared" si="8"/>
        <v>185.95800000000008</v>
      </c>
      <c r="F91" s="26">
        <f t="shared" si="9"/>
        <v>5.0000000000000044E-2</v>
      </c>
      <c r="H91" s="24">
        <v>0</v>
      </c>
      <c r="I91" s="24">
        <v>86</v>
      </c>
      <c r="J91" s="25">
        <v>3955.5</v>
      </c>
      <c r="K91" s="25">
        <f>'[1]M-cálculo'!$K88</f>
        <v>4153.2750000000005</v>
      </c>
      <c r="L91" s="25">
        <f t="shared" si="10"/>
        <v>197.77500000000055</v>
      </c>
      <c r="M91" s="26">
        <f t="shared" si="11"/>
        <v>5.0000000000000044E-2</v>
      </c>
      <c r="O91" s="24">
        <v>4</v>
      </c>
      <c r="P91" s="24">
        <v>86</v>
      </c>
      <c r="Q91" s="25">
        <v>4114.87</v>
      </c>
      <c r="R91" s="25">
        <f>'[1]C-cálculo'!$K88</f>
        <v>4320.6134999999995</v>
      </c>
      <c r="S91" s="25">
        <f t="shared" si="12"/>
        <v>205.74349999999959</v>
      </c>
      <c r="T91" s="26">
        <f t="shared" si="13"/>
        <v>4.9999999999999822E-2</v>
      </c>
      <c r="V91" s="24">
        <v>0</v>
      </c>
      <c r="W91" s="24">
        <v>86</v>
      </c>
      <c r="X91" s="25">
        <v>5492.38</v>
      </c>
      <c r="Y91" s="25">
        <f>'[1]I-cálculo'!$K88</f>
        <v>5766.9990000000007</v>
      </c>
      <c r="Z91" s="25">
        <f t="shared" si="14"/>
        <v>274.6190000000006</v>
      </c>
      <c r="AA91" s="26">
        <f t="shared" si="15"/>
        <v>5.0000000000000044E-2</v>
      </c>
      <c r="AC91" s="5">
        <v>1</v>
      </c>
      <c r="AD91" s="5">
        <v>86</v>
      </c>
      <c r="AE91" s="6">
        <v>3719.16</v>
      </c>
      <c r="AF91" s="6">
        <v>3830.73</v>
      </c>
      <c r="AG91" s="6">
        <v>111.57</v>
      </c>
      <c r="AH91" s="7">
        <v>0.03</v>
      </c>
    </row>
    <row r="92" spans="1:34" ht="15.6" x14ac:dyDescent="0.3">
      <c r="A92" s="28">
        <v>2</v>
      </c>
      <c r="B92" s="28">
        <v>87</v>
      </c>
      <c r="C92" s="25">
        <v>3771.45</v>
      </c>
      <c r="D92" s="25">
        <f>'[1]D- cálculo'!$L89</f>
        <v>3960.0225000000005</v>
      </c>
      <c r="E92" s="25">
        <f t="shared" si="8"/>
        <v>188.57250000000067</v>
      </c>
      <c r="F92" s="26">
        <f t="shared" si="9"/>
        <v>5.0000000000000266E-2</v>
      </c>
      <c r="H92" s="28">
        <v>0</v>
      </c>
      <c r="I92" s="28">
        <v>87</v>
      </c>
      <c r="J92" s="25">
        <v>4020.47</v>
      </c>
      <c r="K92" s="25">
        <f>'[1]M-cálculo'!$K89</f>
        <v>4221.4934999999996</v>
      </c>
      <c r="L92" s="25">
        <f t="shared" si="10"/>
        <v>201.02349999999979</v>
      </c>
      <c r="M92" s="26">
        <f t="shared" si="11"/>
        <v>5.0000000000000044E-2</v>
      </c>
      <c r="O92" s="28">
        <v>1</v>
      </c>
      <c r="P92" s="28">
        <v>87</v>
      </c>
      <c r="Q92" s="40">
        <v>4185.8100000000004</v>
      </c>
      <c r="R92" s="25">
        <f>'[1]C-cálculo'!$K89</f>
        <v>4395.1005000000005</v>
      </c>
      <c r="S92" s="25">
        <f t="shared" si="12"/>
        <v>209.29050000000007</v>
      </c>
      <c r="T92" s="26">
        <f t="shared" si="13"/>
        <v>5.0000000000000044E-2</v>
      </c>
      <c r="V92" s="28">
        <v>0</v>
      </c>
      <c r="W92" s="28">
        <v>87</v>
      </c>
      <c r="X92" s="40">
        <v>5562.73</v>
      </c>
      <c r="Y92" s="25">
        <f>'[1]I-cálculo'!$K89</f>
        <v>5840.8665000000001</v>
      </c>
      <c r="Z92" s="25">
        <f t="shared" si="14"/>
        <v>278.13650000000052</v>
      </c>
      <c r="AA92" s="26">
        <f t="shared" si="15"/>
        <v>5.0000000000000044E-2</v>
      </c>
      <c r="AC92" s="8">
        <v>0</v>
      </c>
      <c r="AD92" s="8">
        <v>87</v>
      </c>
      <c r="AE92" s="9">
        <v>3771.45</v>
      </c>
      <c r="AF92" s="9">
        <v>3884.59</v>
      </c>
      <c r="AG92" s="9">
        <v>113.14</v>
      </c>
      <c r="AH92" s="10">
        <v>0.03</v>
      </c>
    </row>
    <row r="93" spans="1:34" ht="15.6" x14ac:dyDescent="0.3">
      <c r="A93" s="24">
        <v>2</v>
      </c>
      <c r="B93" s="24">
        <v>88</v>
      </c>
      <c r="C93" s="25">
        <v>3824.02</v>
      </c>
      <c r="D93" s="25">
        <f>'[1]D- cálculo'!$L90</f>
        <v>4015.2210000000005</v>
      </c>
      <c r="E93" s="25">
        <f t="shared" si="8"/>
        <v>191.20100000000048</v>
      </c>
      <c r="F93" s="26">
        <f t="shared" si="9"/>
        <v>5.0000000000000044E-2</v>
      </c>
      <c r="H93" s="24">
        <v>0</v>
      </c>
      <c r="I93" s="24">
        <v>88</v>
      </c>
      <c r="J93" s="25">
        <v>4085.97</v>
      </c>
      <c r="K93" s="25">
        <f>'[1]M-cálculo'!$K90</f>
        <v>4290.2685000000001</v>
      </c>
      <c r="L93" s="25">
        <f t="shared" si="10"/>
        <v>204.29850000000033</v>
      </c>
      <c r="M93" s="26">
        <f t="shared" si="11"/>
        <v>5.0000000000000044E-2</v>
      </c>
      <c r="O93" s="24">
        <v>3</v>
      </c>
      <c r="P93" s="24">
        <v>88</v>
      </c>
      <c r="Q93" s="25">
        <v>4257.28</v>
      </c>
      <c r="R93" s="25">
        <f>'[1]C-cálculo'!$K90</f>
        <v>4470.1439999999993</v>
      </c>
      <c r="S93" s="25">
        <f t="shared" si="12"/>
        <v>212.86399999999958</v>
      </c>
      <c r="T93" s="26">
        <f t="shared" si="13"/>
        <v>4.9999999999999822E-2</v>
      </c>
      <c r="V93" s="24">
        <v>0</v>
      </c>
      <c r="W93" s="24">
        <v>88</v>
      </c>
      <c r="X93" s="25">
        <v>5633.26</v>
      </c>
      <c r="Y93" s="25">
        <f>'[1]I-cálculo'!$K90</f>
        <v>5914.9230000000007</v>
      </c>
      <c r="Z93" s="25">
        <f t="shared" si="14"/>
        <v>281.66300000000047</v>
      </c>
      <c r="AA93" s="26">
        <f t="shared" si="15"/>
        <v>5.0000000000000044E-2</v>
      </c>
      <c r="AC93" s="5">
        <v>1</v>
      </c>
      <c r="AD93" s="5">
        <v>88</v>
      </c>
      <c r="AE93" s="6">
        <v>3824.02</v>
      </c>
      <c r="AF93" s="6">
        <v>3938.74</v>
      </c>
      <c r="AG93" s="6">
        <v>114.72</v>
      </c>
      <c r="AH93" s="7">
        <v>0.03</v>
      </c>
    </row>
    <row r="94" spans="1:34" ht="15.6" x14ac:dyDescent="0.3">
      <c r="A94" s="28">
        <v>1</v>
      </c>
      <c r="B94" s="28">
        <v>89</v>
      </c>
      <c r="C94" s="25">
        <v>3876.8199999999997</v>
      </c>
      <c r="D94" s="25">
        <f>'[1]D- cálculo'!$L91</f>
        <v>4070.6610000000005</v>
      </c>
      <c r="E94" s="25">
        <f t="shared" si="8"/>
        <v>193.8410000000008</v>
      </c>
      <c r="F94" s="26">
        <f t="shared" si="9"/>
        <v>5.0000000000000266E-2</v>
      </c>
      <c r="H94" s="28">
        <v>0</v>
      </c>
      <c r="I94" s="28">
        <v>89</v>
      </c>
      <c r="J94" s="25">
        <v>4151.9399999999996</v>
      </c>
      <c r="K94" s="25">
        <f>'[1]M-cálculo'!$K91</f>
        <v>4359.5369999999994</v>
      </c>
      <c r="L94" s="25">
        <f t="shared" si="10"/>
        <v>207.59699999999975</v>
      </c>
      <c r="M94" s="26">
        <f t="shared" si="11"/>
        <v>5.0000000000000044E-2</v>
      </c>
      <c r="O94" s="28">
        <v>1</v>
      </c>
      <c r="P94" s="28">
        <v>89</v>
      </c>
      <c r="Q94" s="40">
        <v>4329.3999999999996</v>
      </c>
      <c r="R94" s="25">
        <f>'[1]C-cálculo'!$K91</f>
        <v>4545.87</v>
      </c>
      <c r="S94" s="25">
        <f t="shared" si="12"/>
        <v>216.47000000000025</v>
      </c>
      <c r="T94" s="26">
        <f t="shared" si="13"/>
        <v>5.0000000000000044E-2</v>
      </c>
      <c r="V94" s="28">
        <v>0</v>
      </c>
      <c r="W94" s="28">
        <v>89</v>
      </c>
      <c r="X94" s="40">
        <v>5704.06</v>
      </c>
      <c r="Y94" s="25">
        <f>'[1]I-cálculo'!$K91</f>
        <v>5989.2630000000008</v>
      </c>
      <c r="Z94" s="25">
        <f t="shared" si="14"/>
        <v>285.20300000000043</v>
      </c>
      <c r="AA94" s="26">
        <f t="shared" si="15"/>
        <v>5.0000000000000044E-2</v>
      </c>
      <c r="AC94" s="8">
        <v>0</v>
      </c>
      <c r="AD94" s="8">
        <v>89</v>
      </c>
      <c r="AE94" s="9">
        <v>3876.82</v>
      </c>
      <c r="AF94" s="9">
        <v>3993.12</v>
      </c>
      <c r="AG94" s="9">
        <v>116.3</v>
      </c>
      <c r="AH94" s="10">
        <v>0.03</v>
      </c>
    </row>
    <row r="95" spans="1:34" ht="15.6" x14ac:dyDescent="0.3">
      <c r="A95" s="24">
        <v>1</v>
      </c>
      <c r="B95" s="24">
        <v>90</v>
      </c>
      <c r="C95" s="25">
        <v>3929.85</v>
      </c>
      <c r="D95" s="25">
        <f>'[1]D- cálculo'!$L92</f>
        <v>4126.3425000000007</v>
      </c>
      <c r="E95" s="25">
        <f t="shared" si="8"/>
        <v>196.49250000000075</v>
      </c>
      <c r="F95" s="26">
        <f t="shared" si="9"/>
        <v>5.0000000000000266E-2</v>
      </c>
      <c r="H95" s="24">
        <v>0</v>
      </c>
      <c r="I95" s="24">
        <v>90</v>
      </c>
      <c r="J95" s="25">
        <v>4218.41</v>
      </c>
      <c r="K95" s="25">
        <f>'[1]M-cálculo'!$K92</f>
        <v>4429.3305</v>
      </c>
      <c r="L95" s="25">
        <f t="shared" si="10"/>
        <v>210.92050000000017</v>
      </c>
      <c r="M95" s="26">
        <f t="shared" si="11"/>
        <v>5.0000000000000044E-2</v>
      </c>
      <c r="O95" s="24">
        <v>1</v>
      </c>
      <c r="P95" s="24">
        <v>90</v>
      </c>
      <c r="Q95" s="25">
        <v>4402.08</v>
      </c>
      <c r="R95" s="25">
        <f>'[1]C-cálculo'!$K92</f>
        <v>4622.1840000000002</v>
      </c>
      <c r="S95" s="25">
        <f t="shared" si="12"/>
        <v>220.10400000000027</v>
      </c>
      <c r="T95" s="26">
        <f t="shared" si="13"/>
        <v>5.0000000000000044E-2</v>
      </c>
      <c r="V95" s="24">
        <v>0</v>
      </c>
      <c r="W95" s="24">
        <v>90</v>
      </c>
      <c r="X95" s="25">
        <v>5775.12</v>
      </c>
      <c r="Y95" s="25">
        <f>'[1]I-cálculo'!$K92</f>
        <v>6063.8760000000002</v>
      </c>
      <c r="Z95" s="25">
        <f t="shared" si="14"/>
        <v>288.75600000000031</v>
      </c>
      <c r="AA95" s="26">
        <f t="shared" si="15"/>
        <v>5.0000000000000044E-2</v>
      </c>
      <c r="AC95" s="5">
        <v>0</v>
      </c>
      <c r="AD95" s="5">
        <v>90</v>
      </c>
      <c r="AE95" s="6">
        <v>3929.85</v>
      </c>
      <c r="AF95" s="6">
        <v>4047.75</v>
      </c>
      <c r="AG95" s="6">
        <v>117.9</v>
      </c>
      <c r="AH95" s="7">
        <v>0.03</v>
      </c>
    </row>
    <row r="96" spans="1:34" ht="15.6" x14ac:dyDescent="0.3">
      <c r="A96" s="28">
        <v>0</v>
      </c>
      <c r="B96" s="28">
        <v>91</v>
      </c>
      <c r="C96" s="25">
        <v>3983.14</v>
      </c>
      <c r="D96" s="25">
        <f>'[1]D- cálculo'!$L93</f>
        <v>4182.2970000000005</v>
      </c>
      <c r="E96" s="25">
        <f t="shared" si="8"/>
        <v>199.15700000000061</v>
      </c>
      <c r="F96" s="26">
        <f t="shared" si="9"/>
        <v>5.0000000000000044E-2</v>
      </c>
      <c r="H96" s="28">
        <v>0</v>
      </c>
      <c r="I96" s="28">
        <v>91</v>
      </c>
      <c r="J96" s="25">
        <v>4285.33</v>
      </c>
      <c r="K96" s="25">
        <f>'[1]M-cálculo'!$K93</f>
        <v>4499.5965000000006</v>
      </c>
      <c r="L96" s="25">
        <f t="shared" si="10"/>
        <v>214.26650000000063</v>
      </c>
      <c r="M96" s="26">
        <f t="shared" si="11"/>
        <v>5.0000000000000044E-2</v>
      </c>
      <c r="O96" s="28">
        <v>0</v>
      </c>
      <c r="P96" s="28">
        <v>91</v>
      </c>
      <c r="Q96" s="40">
        <v>4475.34</v>
      </c>
      <c r="R96" s="25">
        <f>'[1]C-cálculo'!$K93</f>
        <v>4699.107</v>
      </c>
      <c r="S96" s="25">
        <f t="shared" si="12"/>
        <v>223.76699999999983</v>
      </c>
      <c r="T96" s="26">
        <f t="shared" si="13"/>
        <v>5.0000000000000044E-2</v>
      </c>
      <c r="V96" s="28">
        <v>1</v>
      </c>
      <c r="W96" s="28">
        <v>91</v>
      </c>
      <c r="X96" s="40">
        <v>5846.43</v>
      </c>
      <c r="Y96" s="25">
        <f>'[1]I-cálculo'!$K93</f>
        <v>6138.7515000000003</v>
      </c>
      <c r="Z96" s="25">
        <f t="shared" si="14"/>
        <v>292.32150000000001</v>
      </c>
      <c r="AA96" s="26">
        <f t="shared" si="15"/>
        <v>5.0000000000000044E-2</v>
      </c>
      <c r="AC96" s="8">
        <v>0</v>
      </c>
      <c r="AD96" s="8">
        <v>91</v>
      </c>
      <c r="AE96" s="9">
        <v>3983.14</v>
      </c>
      <c r="AF96" s="9">
        <v>4102.63</v>
      </c>
      <c r="AG96" s="9">
        <v>119.49</v>
      </c>
      <c r="AH96" s="10">
        <v>0.03</v>
      </c>
    </row>
    <row r="97" spans="1:34" ht="15.6" x14ac:dyDescent="0.3">
      <c r="A97" s="24">
        <v>1</v>
      </c>
      <c r="B97" s="24">
        <v>92</v>
      </c>
      <c r="C97" s="25">
        <v>4036.69</v>
      </c>
      <c r="D97" s="25">
        <f>'[1]D- cálculo'!$L94</f>
        <v>4238.5245000000004</v>
      </c>
      <c r="E97" s="25">
        <f t="shared" si="8"/>
        <v>201.83450000000039</v>
      </c>
      <c r="F97" s="26">
        <f t="shared" si="9"/>
        <v>5.0000000000000044E-2</v>
      </c>
      <c r="H97" s="24">
        <v>0</v>
      </c>
      <c r="I97" s="24">
        <v>92</v>
      </c>
      <c r="J97" s="25">
        <v>4352.7299999999996</v>
      </c>
      <c r="K97" s="25">
        <f>'[1]M-cálculo'!$K94</f>
        <v>4570.3665000000001</v>
      </c>
      <c r="L97" s="25">
        <f t="shared" si="10"/>
        <v>217.63650000000052</v>
      </c>
      <c r="M97" s="26">
        <f t="shared" si="11"/>
        <v>5.0000000000000044E-2</v>
      </c>
      <c r="O97" s="24">
        <v>3</v>
      </c>
      <c r="P97" s="24">
        <v>92</v>
      </c>
      <c r="Q97" s="25">
        <v>4549.22</v>
      </c>
      <c r="R97" s="25">
        <f>'[1]C-cálculo'!$K94</f>
        <v>4776.6809999999996</v>
      </c>
      <c r="S97" s="25">
        <f t="shared" si="12"/>
        <v>227.46099999999933</v>
      </c>
      <c r="T97" s="26">
        <f t="shared" si="13"/>
        <v>4.9999999999999822E-2</v>
      </c>
      <c r="V97" s="24">
        <v>0</v>
      </c>
      <c r="W97" s="24">
        <v>92</v>
      </c>
      <c r="X97" s="25">
        <v>5917.97</v>
      </c>
      <c r="Y97" s="25">
        <f>'[1]I-cálculo'!$K94</f>
        <v>6213.8685000000005</v>
      </c>
      <c r="Z97" s="25">
        <f t="shared" si="14"/>
        <v>295.89850000000024</v>
      </c>
      <c r="AA97" s="26">
        <f t="shared" si="15"/>
        <v>5.0000000000000044E-2</v>
      </c>
      <c r="AC97" s="5">
        <v>0</v>
      </c>
      <c r="AD97" s="5">
        <v>92</v>
      </c>
      <c r="AE97" s="6">
        <v>4036.69</v>
      </c>
      <c r="AF97" s="6">
        <v>4157.79</v>
      </c>
      <c r="AG97" s="6">
        <v>121.1</v>
      </c>
      <c r="AH97" s="7">
        <v>0.03</v>
      </c>
    </row>
    <row r="98" spans="1:34" ht="15.6" x14ac:dyDescent="0.3">
      <c r="A98" s="28">
        <v>0</v>
      </c>
      <c r="B98" s="28">
        <v>93</v>
      </c>
      <c r="C98" s="25">
        <v>4090.48</v>
      </c>
      <c r="D98" s="25">
        <f>'[1]D- cálculo'!$L95</f>
        <v>4295.0040000000008</v>
      </c>
      <c r="E98" s="25">
        <f t="shared" si="8"/>
        <v>204.5240000000008</v>
      </c>
      <c r="F98" s="26">
        <f t="shared" si="9"/>
        <v>5.0000000000000266E-2</v>
      </c>
      <c r="H98" s="28">
        <v>0</v>
      </c>
      <c r="I98" s="28">
        <v>93</v>
      </c>
      <c r="J98" s="25">
        <v>4420.63</v>
      </c>
      <c r="K98" s="25">
        <f>'[1]M-cálculo'!$K95</f>
        <v>4641.6615000000002</v>
      </c>
      <c r="L98" s="25">
        <f t="shared" si="10"/>
        <v>221.03150000000005</v>
      </c>
      <c r="M98" s="26">
        <f t="shared" si="11"/>
        <v>5.0000000000000044E-2</v>
      </c>
      <c r="O98" s="28">
        <v>2</v>
      </c>
      <c r="P98" s="28">
        <v>93</v>
      </c>
      <c r="Q98" s="40">
        <v>4641.41</v>
      </c>
      <c r="R98" s="25">
        <f>'[1]C-cálculo'!$K95</f>
        <v>4873.4804999999997</v>
      </c>
      <c r="S98" s="25">
        <f t="shared" si="12"/>
        <v>232.07049999999981</v>
      </c>
      <c r="T98" s="26">
        <f t="shared" si="13"/>
        <v>5.0000000000000044E-2</v>
      </c>
      <c r="V98" s="28">
        <v>0</v>
      </c>
      <c r="W98" s="28">
        <v>93</v>
      </c>
      <c r="X98" s="40">
        <v>5989.81</v>
      </c>
      <c r="Y98" s="25">
        <f>'[1]I-cálculo'!$K95</f>
        <v>6289.3005000000003</v>
      </c>
      <c r="Z98" s="25">
        <f t="shared" si="14"/>
        <v>299.49049999999988</v>
      </c>
      <c r="AA98" s="26">
        <f t="shared" si="15"/>
        <v>5.0000000000000044E-2</v>
      </c>
      <c r="AC98" s="8">
        <v>1</v>
      </c>
      <c r="AD98" s="8">
        <v>93</v>
      </c>
      <c r="AE98" s="9">
        <v>4090.48</v>
      </c>
      <c r="AF98" s="9">
        <v>4213.1899999999996</v>
      </c>
      <c r="AG98" s="9">
        <v>122.71</v>
      </c>
      <c r="AH98" s="10">
        <v>0.03</v>
      </c>
    </row>
    <row r="99" spans="1:34" ht="15.6" x14ac:dyDescent="0.3">
      <c r="A99" s="24">
        <v>1</v>
      </c>
      <c r="B99" s="24">
        <v>94</v>
      </c>
      <c r="C99" s="25">
        <v>4144.51</v>
      </c>
      <c r="D99" s="25">
        <f>'[1]D- cálculo'!$L96</f>
        <v>4351.7355000000007</v>
      </c>
      <c r="E99" s="25">
        <f t="shared" si="8"/>
        <v>207.22550000000047</v>
      </c>
      <c r="F99" s="26">
        <f t="shared" si="9"/>
        <v>5.0000000000000044E-2</v>
      </c>
      <c r="H99" s="24">
        <v>0</v>
      </c>
      <c r="I99" s="24">
        <v>94</v>
      </c>
      <c r="J99" s="25">
        <v>4511.22</v>
      </c>
      <c r="K99" s="25">
        <f>'[1]M-cálculo'!$K96</f>
        <v>4736.7810000000009</v>
      </c>
      <c r="L99" s="25">
        <f t="shared" si="10"/>
        <v>225.5610000000006</v>
      </c>
      <c r="M99" s="26">
        <f t="shared" si="11"/>
        <v>5.0000000000000044E-2</v>
      </c>
      <c r="O99" s="24">
        <v>2</v>
      </c>
      <c r="P99" s="24">
        <v>94</v>
      </c>
      <c r="Q99" s="25">
        <v>4734.54</v>
      </c>
      <c r="R99" s="25">
        <f>'[1]C-cálculo'!$K96</f>
        <v>4971.2669999999998</v>
      </c>
      <c r="S99" s="25">
        <f t="shared" si="12"/>
        <v>236.72699999999986</v>
      </c>
      <c r="T99" s="26">
        <f t="shared" si="13"/>
        <v>5.0000000000000044E-2</v>
      </c>
      <c r="V99" s="24">
        <v>0</v>
      </c>
      <c r="W99" s="24">
        <v>94</v>
      </c>
      <c r="X99" s="25">
        <v>6061.91</v>
      </c>
      <c r="Y99" s="25">
        <f>'[1]I-cálculo'!$K96</f>
        <v>6365.0055000000002</v>
      </c>
      <c r="Z99" s="25">
        <f t="shared" si="14"/>
        <v>303.09550000000036</v>
      </c>
      <c r="AA99" s="26">
        <f t="shared" si="15"/>
        <v>5.0000000000000044E-2</v>
      </c>
      <c r="AC99" s="5">
        <v>0</v>
      </c>
      <c r="AD99" s="5">
        <v>94</v>
      </c>
      <c r="AE99" s="6">
        <v>4144.51</v>
      </c>
      <c r="AF99" s="6">
        <v>4268.8500000000004</v>
      </c>
      <c r="AG99" s="6">
        <v>124.34</v>
      </c>
      <c r="AH99" s="7">
        <v>0.03</v>
      </c>
    </row>
    <row r="100" spans="1:34" ht="15.6" x14ac:dyDescent="0.3">
      <c r="A100" s="28">
        <v>2</v>
      </c>
      <c r="B100" s="28">
        <v>95</v>
      </c>
      <c r="C100" s="25">
        <v>4198.8100000000004</v>
      </c>
      <c r="D100" s="25">
        <f>'[1]D- cálculo'!$L97</f>
        <v>4408.750500000001</v>
      </c>
      <c r="E100" s="25">
        <f t="shared" si="8"/>
        <v>209.94050000000061</v>
      </c>
      <c r="F100" s="26">
        <f t="shared" si="9"/>
        <v>5.0000000000000044E-2</v>
      </c>
      <c r="H100" s="28">
        <v>0</v>
      </c>
      <c r="I100" s="28">
        <v>95</v>
      </c>
      <c r="J100" s="25">
        <v>4602.7700000000004</v>
      </c>
      <c r="K100" s="25">
        <f>'[1]M-cálculo'!$K97</f>
        <v>4832.9085000000005</v>
      </c>
      <c r="L100" s="25">
        <f t="shared" si="10"/>
        <v>230.13850000000002</v>
      </c>
      <c r="M100" s="26">
        <f t="shared" si="11"/>
        <v>5.0000000000000044E-2</v>
      </c>
      <c r="O100" s="28">
        <v>1</v>
      </c>
      <c r="P100" s="28">
        <v>95</v>
      </c>
      <c r="Q100" s="40">
        <v>4828.6499999999996</v>
      </c>
      <c r="R100" s="25">
        <f>'[1]C-cálculo'!$K97</f>
        <v>5070.0824999999995</v>
      </c>
      <c r="S100" s="25">
        <f t="shared" si="12"/>
        <v>241.43249999999989</v>
      </c>
      <c r="T100" s="26">
        <f t="shared" si="13"/>
        <v>5.0000000000000044E-2</v>
      </c>
      <c r="V100" s="28">
        <v>1</v>
      </c>
      <c r="W100" s="28">
        <v>95</v>
      </c>
      <c r="X100" s="40">
        <v>6134.19</v>
      </c>
      <c r="Y100" s="25">
        <f>'[1]I-cálculo'!$K97</f>
        <v>6440.8994999999995</v>
      </c>
      <c r="Z100" s="25">
        <f t="shared" si="14"/>
        <v>306.70949999999993</v>
      </c>
      <c r="AA100" s="26">
        <f t="shared" si="15"/>
        <v>5.0000000000000044E-2</v>
      </c>
      <c r="AC100" s="8">
        <v>0</v>
      </c>
      <c r="AD100" s="8">
        <v>95</v>
      </c>
      <c r="AE100" s="9">
        <v>4198.8100000000004</v>
      </c>
      <c r="AF100" s="9">
        <v>4324.7700000000004</v>
      </c>
      <c r="AG100" s="9">
        <v>125.96</v>
      </c>
      <c r="AH100" s="10">
        <v>0.03</v>
      </c>
    </row>
    <row r="101" spans="1:34" ht="15.6" x14ac:dyDescent="0.3">
      <c r="A101" s="24">
        <v>1</v>
      </c>
      <c r="B101" s="24">
        <v>96</v>
      </c>
      <c r="C101" s="25">
        <v>4253.3100000000004</v>
      </c>
      <c r="D101" s="25">
        <f>'[1]D- cálculo'!$L98</f>
        <v>4465.9755000000005</v>
      </c>
      <c r="E101" s="25">
        <f t="shared" si="8"/>
        <v>212.66550000000007</v>
      </c>
      <c r="F101" s="26">
        <f t="shared" si="9"/>
        <v>5.0000000000000044E-2</v>
      </c>
      <c r="H101" s="24">
        <v>0</v>
      </c>
      <c r="I101" s="24">
        <v>96</v>
      </c>
      <c r="J101" s="25">
        <v>4695.24</v>
      </c>
      <c r="K101" s="25">
        <f>'[1]M-cálculo'!$K98</f>
        <v>4930.0020000000004</v>
      </c>
      <c r="L101" s="25">
        <f t="shared" si="10"/>
        <v>234.76200000000063</v>
      </c>
      <c r="M101" s="26">
        <f t="shared" si="11"/>
        <v>5.0000000000000044E-2</v>
      </c>
      <c r="O101" s="24">
        <v>0</v>
      </c>
      <c r="P101" s="24">
        <v>96</v>
      </c>
      <c r="Q101" s="25">
        <v>4923.75</v>
      </c>
      <c r="R101" s="25">
        <f>'[1]C-cálculo'!$K98</f>
        <v>5169.9375</v>
      </c>
      <c r="S101" s="25">
        <f t="shared" si="12"/>
        <v>246.1875</v>
      </c>
      <c r="T101" s="26">
        <f t="shared" si="13"/>
        <v>5.0000000000000044E-2</v>
      </c>
      <c r="V101" s="24">
        <v>0</v>
      </c>
      <c r="W101" s="24">
        <v>96</v>
      </c>
      <c r="X101" s="25">
        <v>6206.8</v>
      </c>
      <c r="Y101" s="25">
        <f>'[1]I-cálculo'!$K98</f>
        <v>6517.14</v>
      </c>
      <c r="Z101" s="25">
        <f t="shared" si="14"/>
        <v>310.34000000000015</v>
      </c>
      <c r="AA101" s="26">
        <f t="shared" si="15"/>
        <v>5.0000000000000044E-2</v>
      </c>
      <c r="AC101" s="5">
        <v>0</v>
      </c>
      <c r="AD101" s="5">
        <v>96</v>
      </c>
      <c r="AE101" s="6">
        <v>4253.3100000000004</v>
      </c>
      <c r="AF101" s="6">
        <v>4380.91</v>
      </c>
      <c r="AG101" s="6">
        <v>127.6</v>
      </c>
      <c r="AH101" s="7">
        <v>0.03</v>
      </c>
    </row>
    <row r="102" spans="1:34" ht="15.6" x14ac:dyDescent="0.3">
      <c r="A102" s="28">
        <v>0</v>
      </c>
      <c r="B102" s="28">
        <v>97</v>
      </c>
      <c r="C102" s="25">
        <v>4308.08</v>
      </c>
      <c r="D102" s="25">
        <f>'[1]D- cálculo'!$L99</f>
        <v>4523.4839999999995</v>
      </c>
      <c r="E102" s="25">
        <f t="shared" si="8"/>
        <v>215.40399999999954</v>
      </c>
      <c r="F102" s="26">
        <f t="shared" si="9"/>
        <v>4.9999999999999822E-2</v>
      </c>
      <c r="H102" s="28">
        <v>0</v>
      </c>
      <c r="I102" s="28">
        <v>97</v>
      </c>
      <c r="J102" s="25">
        <v>4788.7</v>
      </c>
      <c r="K102" s="25">
        <f>'[1]M-cálculo'!$K99</f>
        <v>5028.1350000000002</v>
      </c>
      <c r="L102" s="25">
        <f t="shared" si="10"/>
        <v>239.4350000000004</v>
      </c>
      <c r="M102" s="26">
        <f t="shared" si="11"/>
        <v>5.0000000000000044E-2</v>
      </c>
      <c r="O102" s="28">
        <v>2</v>
      </c>
      <c r="P102" s="28">
        <v>97</v>
      </c>
      <c r="Q102" s="40">
        <v>5019.83</v>
      </c>
      <c r="R102" s="25">
        <f>'[1]C-cálculo'!$K99</f>
        <v>5270.8214999999991</v>
      </c>
      <c r="S102" s="25">
        <f t="shared" si="12"/>
        <v>250.99149999999918</v>
      </c>
      <c r="T102" s="26">
        <f t="shared" si="13"/>
        <v>4.9999999999999822E-2</v>
      </c>
      <c r="V102" s="28">
        <v>1</v>
      </c>
      <c r="W102" s="28">
        <v>97</v>
      </c>
      <c r="X102" s="40">
        <v>6279.59</v>
      </c>
      <c r="Y102" s="25">
        <f>'[1]I-cálculo'!$K99</f>
        <v>6593.5695000000005</v>
      </c>
      <c r="Z102" s="25">
        <f t="shared" si="14"/>
        <v>313.97950000000037</v>
      </c>
      <c r="AA102" s="26">
        <f t="shared" si="15"/>
        <v>5.0000000000000044E-2</v>
      </c>
      <c r="AC102" s="8">
        <v>0</v>
      </c>
      <c r="AD102" s="8">
        <v>97</v>
      </c>
      <c r="AE102" s="9">
        <v>4308.08</v>
      </c>
      <c r="AF102" s="9">
        <v>4437.32</v>
      </c>
      <c r="AG102" s="9">
        <v>129.24</v>
      </c>
      <c r="AH102" s="10">
        <v>0.03</v>
      </c>
    </row>
    <row r="103" spans="1:34" ht="15.6" x14ac:dyDescent="0.3">
      <c r="A103" s="24">
        <v>0</v>
      </c>
      <c r="B103" s="24">
        <v>98</v>
      </c>
      <c r="C103" s="25">
        <v>4363.1000000000004</v>
      </c>
      <c r="D103" s="25">
        <f>'[1]D- cálculo'!$L100</f>
        <v>4581.2550000000001</v>
      </c>
      <c r="E103" s="25">
        <f t="shared" si="8"/>
        <v>218.15499999999975</v>
      </c>
      <c r="F103" s="26">
        <f t="shared" si="9"/>
        <v>5.0000000000000044E-2</v>
      </c>
      <c r="H103" s="24">
        <v>0</v>
      </c>
      <c r="I103" s="24">
        <v>98</v>
      </c>
      <c r="J103" s="25">
        <v>4883.1000000000004</v>
      </c>
      <c r="K103" s="25">
        <f>'[1]M-cálculo'!$K100</f>
        <v>5127.255000000001</v>
      </c>
      <c r="L103" s="25">
        <f t="shared" si="10"/>
        <v>244.15500000000065</v>
      </c>
      <c r="M103" s="26">
        <f t="shared" si="11"/>
        <v>5.0000000000000044E-2</v>
      </c>
      <c r="O103" s="24">
        <v>5</v>
      </c>
      <c r="P103" s="24">
        <v>98</v>
      </c>
      <c r="Q103" s="25">
        <v>5116.83</v>
      </c>
      <c r="R103" s="25">
        <f>'[1]C-cálculo'!$K100</f>
        <v>5372.6714999999995</v>
      </c>
      <c r="S103" s="25">
        <f t="shared" si="12"/>
        <v>255.84149999999954</v>
      </c>
      <c r="T103" s="26">
        <f t="shared" si="13"/>
        <v>4.9999999999999822E-2</v>
      </c>
      <c r="V103" s="24">
        <v>1</v>
      </c>
      <c r="W103" s="24">
        <v>98</v>
      </c>
      <c r="X103" s="25">
        <v>6352.67</v>
      </c>
      <c r="Y103" s="25">
        <f>'[1]I-cálculo'!$K100</f>
        <v>6670.3035</v>
      </c>
      <c r="Z103" s="25">
        <f t="shared" si="14"/>
        <v>317.63349999999991</v>
      </c>
      <c r="AA103" s="26">
        <f t="shared" si="15"/>
        <v>5.0000000000000044E-2</v>
      </c>
      <c r="AC103" s="5">
        <v>0</v>
      </c>
      <c r="AD103" s="5">
        <v>98</v>
      </c>
      <c r="AE103" s="6">
        <v>4363.1000000000004</v>
      </c>
      <c r="AF103" s="6">
        <v>4493.99</v>
      </c>
      <c r="AG103" s="6">
        <v>130.88999999999999</v>
      </c>
      <c r="AH103" s="7">
        <v>0.03</v>
      </c>
    </row>
    <row r="104" spans="1:34" ht="15.6" x14ac:dyDescent="0.3">
      <c r="A104" s="28">
        <v>1</v>
      </c>
      <c r="B104" s="28">
        <v>99</v>
      </c>
      <c r="C104" s="25">
        <v>4418.38</v>
      </c>
      <c r="D104" s="25">
        <f>'[1]D- cálculo'!$L101</f>
        <v>4639.299</v>
      </c>
      <c r="E104" s="25">
        <f t="shared" si="8"/>
        <v>220.91899999999987</v>
      </c>
      <c r="F104" s="26">
        <f t="shared" si="9"/>
        <v>5.0000000000000044E-2</v>
      </c>
      <c r="H104" s="28">
        <v>0</v>
      </c>
      <c r="I104" s="28">
        <v>99</v>
      </c>
      <c r="J104" s="25">
        <v>4978.5</v>
      </c>
      <c r="K104" s="25">
        <f>'[1]M-cálculo'!$K101</f>
        <v>5227.4250000000002</v>
      </c>
      <c r="L104" s="25">
        <f t="shared" si="10"/>
        <v>248.92500000000018</v>
      </c>
      <c r="M104" s="26">
        <f t="shared" si="11"/>
        <v>5.0000000000000044E-2</v>
      </c>
      <c r="O104" s="28">
        <v>0</v>
      </c>
      <c r="P104" s="28">
        <v>99</v>
      </c>
      <c r="Q104" s="40">
        <v>5214.84</v>
      </c>
      <c r="R104" s="25">
        <f>'[1]C-cálculo'!$K101</f>
        <v>5475.5820000000003</v>
      </c>
      <c r="S104" s="25">
        <f t="shared" si="12"/>
        <v>260.74200000000019</v>
      </c>
      <c r="T104" s="26">
        <f t="shared" si="13"/>
        <v>5.0000000000000044E-2</v>
      </c>
      <c r="V104" s="28">
        <v>0</v>
      </c>
      <c r="W104" s="28">
        <v>99</v>
      </c>
      <c r="X104" s="40">
        <v>6426</v>
      </c>
      <c r="Y104" s="25">
        <v>6747.3</v>
      </c>
      <c r="Z104" s="25">
        <f t="shared" si="14"/>
        <v>321.30000000000018</v>
      </c>
      <c r="AA104" s="26">
        <f t="shared" si="15"/>
        <v>5.0000000000000044E-2</v>
      </c>
      <c r="AC104" s="8">
        <v>0</v>
      </c>
      <c r="AD104" s="8">
        <v>99</v>
      </c>
      <c r="AE104" s="9">
        <v>4418.38</v>
      </c>
      <c r="AF104" s="9">
        <v>4550.93</v>
      </c>
      <c r="AG104" s="9">
        <v>132.55000000000001</v>
      </c>
      <c r="AH104" s="10">
        <v>0.03</v>
      </c>
    </row>
    <row r="105" spans="1:34" ht="15.6" x14ac:dyDescent="0.3">
      <c r="A105" s="24">
        <v>0</v>
      </c>
      <c r="B105" s="24">
        <v>100</v>
      </c>
      <c r="C105" s="25">
        <v>4473</v>
      </c>
      <c r="D105" s="25">
        <f>'[1]D- cálculo'!$L102</f>
        <v>4696.6499999999996</v>
      </c>
      <c r="E105" s="25">
        <f t="shared" si="8"/>
        <v>223.64999999999964</v>
      </c>
      <c r="F105" s="26">
        <f t="shared" si="9"/>
        <v>4.9999999999999822E-2</v>
      </c>
      <c r="H105" s="24">
        <v>0</v>
      </c>
      <c r="I105" s="24">
        <v>100</v>
      </c>
      <c r="J105" s="25">
        <v>5073.83</v>
      </c>
      <c r="K105" s="25">
        <f>'[1]M-cálculo'!$K102</f>
        <v>5327.5214999999998</v>
      </c>
      <c r="L105" s="25">
        <f t="shared" si="10"/>
        <v>253.69149999999991</v>
      </c>
      <c r="M105" s="26">
        <f t="shared" si="11"/>
        <v>5.0000000000000044E-2</v>
      </c>
      <c r="O105" s="24">
        <v>2</v>
      </c>
      <c r="P105" s="24">
        <v>100</v>
      </c>
      <c r="Q105" s="25">
        <v>5288.84</v>
      </c>
      <c r="R105" s="25">
        <f>'[1]C-cálculo'!$K102</f>
        <v>5553.2820000000002</v>
      </c>
      <c r="S105" s="25">
        <f t="shared" si="12"/>
        <v>264.44200000000001</v>
      </c>
      <c r="T105" s="26">
        <f t="shared" si="13"/>
        <v>5.0000000000000044E-2</v>
      </c>
      <c r="V105" s="24">
        <v>0</v>
      </c>
      <c r="W105" s="24">
        <v>100</v>
      </c>
      <c r="X105" s="25">
        <v>6487.63</v>
      </c>
      <c r="Y105" s="25">
        <v>6812.0115000000005</v>
      </c>
      <c r="Z105" s="25">
        <f t="shared" si="14"/>
        <v>324.38150000000041</v>
      </c>
      <c r="AA105" s="26">
        <f t="shared" si="15"/>
        <v>5.0000000000000044E-2</v>
      </c>
      <c r="AC105" s="5">
        <v>0</v>
      </c>
      <c r="AD105" s="5">
        <v>100</v>
      </c>
      <c r="AE105" s="6">
        <v>4473</v>
      </c>
      <c r="AF105" s="6">
        <v>4607.1899999999996</v>
      </c>
      <c r="AG105" s="6">
        <v>134.19</v>
      </c>
      <c r="AH105" s="7">
        <v>0.03</v>
      </c>
    </row>
    <row r="106" spans="1:34" ht="15.6" x14ac:dyDescent="0.3">
      <c r="A106" s="24">
        <f>SUBTOTAL(109,Tabla1[Usuarios])</f>
        <v>40076</v>
      </c>
      <c r="B106" s="24"/>
      <c r="C106" s="36"/>
      <c r="D106" s="36"/>
      <c r="E106" s="36"/>
      <c r="F106" s="26"/>
      <c r="H106" s="16">
        <f>SUM(H5:H105)</f>
        <v>1416</v>
      </c>
      <c r="M106" s="18">
        <f>SUMPRODUCT(M5:M105*H5:H105)/SUM(H5:H105)</f>
        <v>4.3661977956800921E-2</v>
      </c>
      <c r="O106" s="16">
        <f>SUM(O5:O105)</f>
        <v>2260</v>
      </c>
      <c r="P106" s="5"/>
      <c r="Q106" s="12"/>
      <c r="R106" s="12"/>
      <c r="S106" s="12"/>
      <c r="T106" s="18">
        <f>SUMPRODUCT(T5:T105*O5:O105)/SUM(O5:O105)</f>
        <v>4.3046591949078013E-2</v>
      </c>
      <c r="V106" s="16">
        <f>SUM(V5:V105)</f>
        <v>102</v>
      </c>
      <c r="AA106" s="18">
        <f>SUMPRODUCT(AA5:AA105*V5:V105)/SUM(V5:V105)</f>
        <v>4.7558823529411737E-2</v>
      </c>
    </row>
    <row r="107" spans="1:34" x14ac:dyDescent="0.3">
      <c r="A107" s="16">
        <f>SUM(A5:A105)</f>
        <v>40076</v>
      </c>
      <c r="F107" s="18">
        <f>SUMPRODUCT(F5:F105*A5:A105)/SUM(A5:A105)</f>
        <v>4.5520020233184758E-2</v>
      </c>
    </row>
    <row r="108" spans="1:34" x14ac:dyDescent="0.3">
      <c r="O108">
        <f>1815/O106</f>
        <v>0.80309734513274333</v>
      </c>
    </row>
    <row r="110" spans="1:34" x14ac:dyDescent="0.3">
      <c r="B110" t="s">
        <v>11</v>
      </c>
    </row>
    <row r="111" spans="1:34" x14ac:dyDescent="0.3">
      <c r="A111" t="s">
        <v>10</v>
      </c>
      <c r="B111" s="19">
        <f>F3</f>
        <v>4.8987918011956857E-2</v>
      </c>
    </row>
    <row r="112" spans="1:34" x14ac:dyDescent="0.3">
      <c r="A112" t="s">
        <v>5</v>
      </c>
      <c r="B112" s="19">
        <f>T3</f>
        <v>4.88443421294101E-2</v>
      </c>
    </row>
    <row r="113" spans="1:3" x14ac:dyDescent="0.3">
      <c r="A113" t="s">
        <v>8</v>
      </c>
      <c r="B113" s="19">
        <f>AA3</f>
        <v>4.8960396039603865E-2</v>
      </c>
      <c r="C113" s="16"/>
    </row>
    <row r="114" spans="1:3" x14ac:dyDescent="0.3">
      <c r="A114" t="s">
        <v>4</v>
      </c>
      <c r="B114" s="19">
        <f>M3</f>
        <v>4.8158845227775401E-2</v>
      </c>
      <c r="C114" s="16"/>
    </row>
    <row r="115" spans="1:3" x14ac:dyDescent="0.3">
      <c r="A115" t="s">
        <v>11</v>
      </c>
      <c r="B115" s="19">
        <f>AVERAGE(B111:B114)</f>
        <v>4.8737875352186558E-2</v>
      </c>
    </row>
    <row r="118" spans="1:3" x14ac:dyDescent="0.3">
      <c r="B118" t="s">
        <v>0</v>
      </c>
    </row>
    <row r="119" spans="1:3" x14ac:dyDescent="0.3">
      <c r="A119" t="s">
        <v>10</v>
      </c>
      <c r="B119" s="43">
        <f>+Tabla1[[#Totals],[Usuarios]]</f>
        <v>40076</v>
      </c>
      <c r="C119" s="32">
        <f>+B119/$B$123</f>
        <v>0.91385050394490808</v>
      </c>
    </row>
    <row r="120" spans="1:3" x14ac:dyDescent="0.3">
      <c r="A120" t="s">
        <v>5</v>
      </c>
      <c r="B120" s="43">
        <v>2260</v>
      </c>
      <c r="C120" s="32">
        <f t="shared" ref="C120:C122" si="16">+B120/$B$123</f>
        <v>5.1534637661330776E-2</v>
      </c>
    </row>
    <row r="121" spans="1:3" x14ac:dyDescent="0.3">
      <c r="A121" t="s">
        <v>4</v>
      </c>
      <c r="B121" s="43">
        <v>1416</v>
      </c>
      <c r="C121" s="32">
        <f t="shared" si="16"/>
        <v>3.2288958817895744E-2</v>
      </c>
    </row>
    <row r="122" spans="1:3" x14ac:dyDescent="0.3">
      <c r="A122" t="s">
        <v>8</v>
      </c>
      <c r="B122" s="43">
        <v>102</v>
      </c>
      <c r="C122" s="32">
        <f t="shared" si="16"/>
        <v>2.3258995758653716E-3</v>
      </c>
    </row>
    <row r="123" spans="1:3" x14ac:dyDescent="0.3">
      <c r="A123" t="s">
        <v>18</v>
      </c>
      <c r="B123" s="43">
        <f>SUM(B119:B122)</f>
        <v>43854</v>
      </c>
    </row>
  </sheetData>
  <sortState xmlns:xlrd2="http://schemas.microsoft.com/office/spreadsheetml/2017/richdata2" ref="A119:B122">
    <sortCondition descending="1" ref="B119:B122"/>
  </sortState>
  <phoneticPr fontId="12" type="noConversion"/>
  <pageMargins left="0.7" right="0.7" top="0.75" bottom="0.75" header="0.3" footer="0.3"/>
  <pageSetup orientation="portrait" horizontalDpi="4294967295" verticalDpi="4294967295" r:id="rId1"/>
  <drawing r:id="rId2"/>
  <tableParts count="4"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9D9CABCE1EC7419CACCEBB5B4F2A4E" ma:contentTypeVersion="9" ma:contentTypeDescription="Create a new document." ma:contentTypeScope="" ma:versionID="94c39569ad99ad378544b2f2d5c47e6a">
  <xsd:schema xmlns:xsd="http://www.w3.org/2001/XMLSchema" xmlns:xs="http://www.w3.org/2001/XMLSchema" xmlns:p="http://schemas.microsoft.com/office/2006/metadata/properties" xmlns:ns3="523839cd-4b1f-4423-bf0a-c14b7eb6cdc3" targetNamespace="http://schemas.microsoft.com/office/2006/metadata/properties" ma:root="true" ma:fieldsID="ec3443e855e7178adb46cf356f8a7171" ns3:_="">
    <xsd:import namespace="523839cd-4b1f-4423-bf0a-c14b7eb6cdc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3839cd-4b1f-4423-bf0a-c14b7eb6cd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ED599D-AA00-48A7-9A7E-440EB58586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FBB546-8692-4C54-B657-B510D7DB50F8}">
  <ds:schemaRefs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523839cd-4b1f-4423-bf0a-c14b7eb6cdc3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1804682-861A-4EE7-B8F4-56A415633F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3839cd-4b1f-4423-bf0a-c14b7eb6cd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Tablas comparativas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52473</cp:lastModifiedBy>
  <dcterms:created xsi:type="dcterms:W3CDTF">2022-09-22T19:47:11Z</dcterms:created>
  <dcterms:modified xsi:type="dcterms:W3CDTF">2022-10-26T16:03:22Z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0x010100B49D9CABCE1EC7419CACCEBB5B4F2A4E</vt:lpwstr>
  </property>
</Properties>
</file>